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2" yWindow="96" windowWidth="20736" windowHeight="8568"/>
  </bookViews>
  <sheets>
    <sheet name="Sommaire" sheetId="7" r:id="rId1"/>
    <sheet name="Figure 1" sheetId="6" r:id="rId2"/>
    <sheet name="Figure 2" sheetId="16" r:id="rId3"/>
    <sheet name="Figure 3" sheetId="8" r:id="rId4"/>
    <sheet name="Figure 4" sheetId="3" r:id="rId5"/>
    <sheet name="Figure 5" sheetId="4" r:id="rId6"/>
    <sheet name="Fig encadré 1" sheetId="15" r:id="rId7"/>
    <sheet name="Fig. encadré 2" sheetId="2" r:id="rId8"/>
    <sheet name="Cadrage Réunion" sheetId="10" r:id="rId9"/>
    <sheet name="Car. générales" sheetId="12" r:id="rId10"/>
    <sheet name="Loyers" sheetId="13" r:id="rId11"/>
    <sheet name="Achèv construction" sheetId="5" r:id="rId12"/>
    <sheet name="Cadrage national" sheetId="11" r:id="rId13"/>
  </sheets>
  <definedNames>
    <definedName name="DonnéesExternes_1" localSheetId="2">#REF!</definedName>
    <definedName name="DonnéesExternes_1">#REF!</definedName>
    <definedName name="DonnéesExternes_1_1" localSheetId="2">#REF!</definedName>
    <definedName name="DonnéesExternes_1_1">#REF!</definedName>
    <definedName name="vacance">#REF!</definedName>
  </definedNames>
  <calcPr calcId="144525"/>
</workbook>
</file>

<file path=xl/calcChain.xml><?xml version="1.0" encoding="utf-8"?>
<calcChain xmlns="http://schemas.openxmlformats.org/spreadsheetml/2006/main">
  <c r="E7" i="15" l="1"/>
  <c r="E8" i="15"/>
  <c r="E9" i="15"/>
  <c r="E10" i="15"/>
  <c r="E11" i="15"/>
  <c r="E12" i="15"/>
  <c r="E6" i="15"/>
  <c r="R72" i="12" l="1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AC33" i="11"/>
  <c r="AA33" i="11"/>
  <c r="Z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B33" i="11"/>
  <c r="AA32" i="11"/>
  <c r="Z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B32" i="11"/>
  <c r="AC31" i="11"/>
  <c r="AA31" i="11"/>
  <c r="Z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B31" i="11"/>
  <c r="AC32" i="11" l="1"/>
  <c r="F6" i="5"/>
  <c r="F7" i="5"/>
  <c r="F8" i="5"/>
  <c r="F9" i="5"/>
  <c r="F10" i="5"/>
  <c r="F11" i="5"/>
  <c r="F12" i="5"/>
  <c r="D7" i="5"/>
  <c r="D8" i="5"/>
  <c r="D9" i="5"/>
  <c r="D10" i="5"/>
  <c r="D11" i="5"/>
  <c r="D12" i="5"/>
  <c r="D6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</calcChain>
</file>

<file path=xl/sharedStrings.xml><?xml version="1.0" encoding="utf-8"?>
<sst xmlns="http://schemas.openxmlformats.org/spreadsheetml/2006/main" count="669" uniqueCount="257">
  <si>
    <r>
      <t>Le parc locatif social à La Réunion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</si>
  <si>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>Mises en service</t>
  </si>
  <si>
    <t>Communes / EPCI</t>
  </si>
  <si>
    <t>La Réunion</t>
  </si>
  <si>
    <t>Civis</t>
  </si>
  <si>
    <t>CASud</t>
  </si>
  <si>
    <t>Cirest</t>
  </si>
  <si>
    <t>Cinor</t>
  </si>
  <si>
    <t>TCO</t>
  </si>
  <si>
    <t>Bras-Panon</t>
  </si>
  <si>
    <t>Entre-Deux</t>
  </si>
  <si>
    <t>Petite-Île</t>
  </si>
  <si>
    <t>Saint-André</t>
  </si>
  <si>
    <t>Saint-Benoît</t>
  </si>
  <si>
    <t>Saint-Denis</t>
  </si>
  <si>
    <t>Saint-Joseph</t>
  </si>
  <si>
    <t>Saint-Leu</t>
  </si>
  <si>
    <t>Saint-Louis</t>
  </si>
  <si>
    <t>Saint-Paul</t>
  </si>
  <si>
    <t>Saint-Pierre</t>
  </si>
  <si>
    <t>Saint-Philippe</t>
  </si>
  <si>
    <t>Sainte-Marie</t>
  </si>
  <si>
    <t>Sainte-Rose</t>
  </si>
  <si>
    <t>Sainte-Suzanne</t>
  </si>
  <si>
    <t>Salazie</t>
  </si>
  <si>
    <t>Cilaos</t>
  </si>
  <si>
    <t>Les Avirons</t>
  </si>
  <si>
    <t>L'Étang-Salé</t>
  </si>
  <si>
    <t>Le Tampon</t>
  </si>
  <si>
    <t>La Plaine-des-Palmistes</t>
  </si>
  <si>
    <t xml:space="preserve">La Possession </t>
  </si>
  <si>
    <t>Le Port</t>
  </si>
  <si>
    <t>Les Trois-Bassins</t>
  </si>
  <si>
    <t>nombre</t>
  </si>
  <si>
    <t>%</t>
  </si>
  <si>
    <t>Parc locatif social</t>
  </si>
  <si>
    <t>Livraisons 2014</t>
  </si>
  <si>
    <t>Taux de mobilité en 2014</t>
  </si>
  <si>
    <t xml:space="preserve">Logements </t>
  </si>
  <si>
    <t>Taux de vacance de plus de trois mois</t>
  </si>
  <si>
    <r>
      <t>euro/m</t>
    </r>
    <r>
      <rPr>
        <vertAlign val="superscript"/>
        <sz val="8"/>
        <color theme="1"/>
        <rFont val="Arial"/>
        <family val="2"/>
      </rPr>
      <t>2</t>
    </r>
  </si>
  <si>
    <t>Part dans rés. ppales</t>
  </si>
  <si>
    <t>Part dans le parc social</t>
  </si>
  <si>
    <r>
      <t>Loyers moyens et médians du parc locatif social à La Réunion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</si>
  <si>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 xml:space="preserve">Logements loués au 01/01/2015 </t>
  </si>
  <si>
    <t xml:space="preserve">loyer moyen </t>
  </si>
  <si>
    <t>loyer médian</t>
  </si>
  <si>
    <r>
      <t>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quartile</t>
    </r>
  </si>
  <si>
    <r>
      <t>3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quartile</t>
    </r>
  </si>
  <si>
    <t>(nombre)</t>
  </si>
  <si>
    <r>
      <t>(euros par 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</si>
  <si>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t>Nombre de pièces</t>
  </si>
  <si>
    <t>T1</t>
  </si>
  <si>
    <t>T2</t>
  </si>
  <si>
    <t>T3</t>
  </si>
  <si>
    <t>T4</t>
  </si>
  <si>
    <t>Type de construction</t>
  </si>
  <si>
    <t>Collectif</t>
  </si>
  <si>
    <t>Individuel</t>
  </si>
  <si>
    <t>Type de financement</t>
  </si>
  <si>
    <t>LLTS</t>
  </si>
  <si>
    <t>LLS</t>
  </si>
  <si>
    <t>Autres</t>
  </si>
  <si>
    <t>Période d'achèvement construction</t>
  </si>
  <si>
    <t>Avant 1970</t>
  </si>
  <si>
    <t>1970-1979</t>
  </si>
  <si>
    <t>1980-1989</t>
  </si>
  <si>
    <t>1990-1999</t>
  </si>
  <si>
    <t>2000-2009</t>
  </si>
  <si>
    <t>2010-2014</t>
  </si>
  <si>
    <r>
      <t>Lecture : 63 020 logements sociaux sont loués à La Réunion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2015. Le loyer moyen est de 5,80 € le 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. La moitié des logements ont un loyer inférieur à 5,74 €/m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, un quart ont un loyer inférieur à 5,10 €/m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et un quart un loyer supérieur à 6,48 €/m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.</t>
    </r>
  </si>
  <si>
    <t>Champ : logements loués.</t>
  </si>
  <si>
    <r>
      <t>Source : SOeS-DEAL, RPLS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2015.</t>
    </r>
  </si>
  <si>
    <t>Parc social</t>
  </si>
  <si>
    <t>Sorties du parc social</t>
  </si>
  <si>
    <t>Taux de vacance</t>
  </si>
  <si>
    <t>Taux de mobilité</t>
  </si>
  <si>
    <t>Loyer moyen</t>
  </si>
  <si>
    <t>Parc locatif social au 01/01/2015 (nombre)</t>
  </si>
  <si>
    <t>Parc locatif social au 01/01/2014 (nombre)</t>
  </si>
  <si>
    <t>Évolution du parc 2015 / 2014 (%)</t>
  </si>
  <si>
    <t>Nombre de logements en ZUS (nombre)</t>
  </si>
  <si>
    <t>Logements sortis du parc en 2014 (nombre) dont :</t>
  </si>
  <si>
    <t>vendus à l'occupant (nombre)</t>
  </si>
  <si>
    <t>démolition (nombre)</t>
  </si>
  <si>
    <t>autre (nombre)</t>
  </si>
  <si>
    <t>Logements sociaux livrés en 2014 (nombre) dont :</t>
  </si>
  <si>
    <t>Construits par l'organisme</t>
  </si>
  <si>
    <t>Acquis en Vefa</t>
  </si>
  <si>
    <t>Part des logements sociaux livrés en 2014 (%)</t>
  </si>
  <si>
    <t>Logements proposés à la location au 01/01/2015 (nombre)</t>
  </si>
  <si>
    <t>Logts vacants (nombre)</t>
  </si>
  <si>
    <t>Logts vacants depuis plus de trois mois (nombre)</t>
  </si>
  <si>
    <t>Taux de vacance totale au 01/01/2015 (%)</t>
  </si>
  <si>
    <t>Taux de vacance de plus de trois mois au 01/01/2015 (%)</t>
  </si>
  <si>
    <t>Logts ayant eu un emménagement en 2014 (nombre)</t>
  </si>
  <si>
    <t>Logements proposés à la location avant 2014 (nombre)</t>
  </si>
  <si>
    <t>Taux de mobilité en 2014 (%)</t>
  </si>
  <si>
    <t>Logements loués au 01/01/2015 (nombre)</t>
  </si>
  <si>
    <t>loyer moyen au m2</t>
  </si>
  <si>
    <t>Avirons (Les)</t>
  </si>
  <si>
    <t>Étang-Salé (L')</t>
  </si>
  <si>
    <t>Plaine-des-Palmistes (La)</t>
  </si>
  <si>
    <t>Port (Le)</t>
  </si>
  <si>
    <t>Possession (La)</t>
  </si>
  <si>
    <t>Tampon (Le)</t>
  </si>
  <si>
    <t>Trois-Bassins (Les)</t>
  </si>
  <si>
    <r>
      <t>Source : SOeS-DEAL, RPLS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2015.</t>
    </r>
  </si>
  <si>
    <t>Parc locatif social à La Réunion selon le type de construction, le nombre de pièces, la période d'achèvement de la construction et le type de financement</t>
  </si>
  <si>
    <t>Par commune et EPCI (en nombre de logements)</t>
  </si>
  <si>
    <t>Commune/EPCI</t>
  </si>
  <si>
    <t>T5 ou plus</t>
  </si>
  <si>
    <t>avant 1970</t>
  </si>
  <si>
    <r>
      <t>Source : SOeS-DEAL, RPLS au 1</t>
    </r>
    <r>
      <rPr>
        <i/>
        <vertAlign val="superscript"/>
        <sz val="8"/>
        <color theme="1"/>
        <rFont val="Arial"/>
        <family val="2"/>
      </rPr>
      <t>er</t>
    </r>
    <r>
      <rPr>
        <i/>
        <sz val="8"/>
        <color theme="1"/>
        <rFont val="Arial"/>
        <family val="2"/>
      </rPr>
      <t xml:space="preserve"> janvier 2015.</t>
    </r>
  </si>
  <si>
    <t>Par commune et EPCI (en %)</t>
  </si>
  <si>
    <t>Somme de droit_red</t>
  </si>
  <si>
    <t>Étiquettes de colonnes</t>
  </si>
  <si>
    <t>Étiquettes de lignes</t>
  </si>
  <si>
    <t>C</t>
  </si>
  <si>
    <t>I</t>
  </si>
  <si>
    <t>Total général</t>
  </si>
  <si>
    <t>Mise en location</t>
  </si>
  <si>
    <t>Parc au 01/01/2015</t>
  </si>
  <si>
    <t>(en nombre)</t>
  </si>
  <si>
    <t>(en %)</t>
  </si>
  <si>
    <t>Sommaire</t>
  </si>
  <si>
    <t xml:space="preserve">Figure 1 </t>
  </si>
  <si>
    <t>Part des rés. ppales</t>
  </si>
  <si>
    <t>Figure 2</t>
  </si>
  <si>
    <t>retour sommaire</t>
  </si>
  <si>
    <r>
      <t>Figure 2 - Le parc locatif social à La Réunion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</si>
  <si>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>Figure 3</t>
  </si>
  <si>
    <t xml:space="preserve">L'Étang-Salé </t>
  </si>
  <si>
    <t>La Possession</t>
  </si>
  <si>
    <t>Figure 3 - Nouvelles mises en service de logements locatifs sociaux en 2014 à La Réunion</t>
  </si>
  <si>
    <t>Figure 4 - Taux de vacance de plus de trois mois et de mobilité dans le parc locatif social à La Réunion</t>
  </si>
  <si>
    <t>Figure 4</t>
  </si>
  <si>
    <r>
      <t>Résultats de la publication Parc locatif social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 à La Réunion</t>
    </r>
  </si>
  <si>
    <r>
      <t>Figure 5 - Parc locatif social à La Réunion selon le nombre de pièces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</si>
  <si>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>Figure 5</t>
  </si>
  <si>
    <t>Ensemble</t>
  </si>
  <si>
    <r>
      <t>Parc locatif social à La Réunion selon le type et la période d'achèvement de la construction au 1</t>
    </r>
    <r>
      <rPr>
        <vertAlign val="superscript"/>
        <sz val="10"/>
        <color theme="1"/>
        <rFont val="Arial"/>
        <family val="2"/>
      </rPr>
      <t xml:space="preserve">er </t>
    </r>
    <r>
      <rPr>
        <sz val="10"/>
        <color theme="1"/>
        <rFont val="Arial"/>
        <family val="2"/>
      </rPr>
      <t>janvier 2015</t>
    </r>
  </si>
  <si>
    <t>Données complémentaires</t>
  </si>
  <si>
    <t>Cadrage national</t>
  </si>
  <si>
    <t>Cadrage Réunion</t>
  </si>
  <si>
    <t>Logements sociaux livrés en 2014</t>
  </si>
  <si>
    <t>Logements sociaux : nombre et part dans le parc de résidences pprincipales au 01/01/2015 (communes et EPCI)</t>
  </si>
  <si>
    <r>
      <t>Le parc locatif social à La Réunion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2015 (communes et EPCI)</t>
    </r>
  </si>
  <si>
    <t>Nouvelles mises en service de logements locatifs sociaux en 2014 à La Réunion (communes et EPCI)</t>
  </si>
  <si>
    <t>Taux de vacance de plus de trois mois et de mobilité dans le parc locatif social à La Réunion (communes et EPCI)</t>
  </si>
  <si>
    <r>
      <t>Parc locatif social à La Réunion selon le nombre de pièces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2015 (communes et EPCI)</t>
    </r>
  </si>
  <si>
    <r>
      <t>Loyers moyens et médians du parc locatif social à La Réunion selon le nombre de pièces et le type de construction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2015</t>
    </r>
  </si>
  <si>
    <t>Parc social, évolution, Zus, sorties du parc, mises en service, vacance, mobilité (communes et EPCI)</t>
  </si>
  <si>
    <t>Parc par région</t>
  </si>
  <si>
    <t>Sortie du parc social par région</t>
  </si>
  <si>
    <t>Mises en services</t>
  </si>
  <si>
    <t>Région</t>
  </si>
  <si>
    <t>Nombre de logements du parc social au 01/01/2015</t>
  </si>
  <si>
    <t>Nombre de logements au 01/01/2014</t>
  </si>
  <si>
    <t>Nombre de logements non conventionnés des SEM au 01/01/2015</t>
  </si>
  <si>
    <t>Nombre de logements total au 01/01/2015</t>
  </si>
  <si>
    <t>Nombre de logements conventionnés</t>
  </si>
  <si>
    <t>Nombre de logements en ZUS</t>
  </si>
  <si>
    <t>Ventes à l'occupant</t>
  </si>
  <si>
    <t>Autres ventes</t>
  </si>
  <si>
    <t>Démolition</t>
  </si>
  <si>
    <t>Autres motif</t>
  </si>
  <si>
    <t>Changement d'usage</t>
  </si>
  <si>
    <t>Restructuration</t>
  </si>
  <si>
    <t>Nombre de mises en service au 01/01/2015</t>
  </si>
  <si>
    <t>Nombre de logements mis en service neufs</t>
  </si>
  <si>
    <t>Nombre de logements mis en service conventionnés</t>
  </si>
  <si>
    <t>Nombre de logements mis en service en ZUS</t>
  </si>
  <si>
    <t>Nombre de logements proposés à la location (loués ou vacants)</t>
  </si>
  <si>
    <t>Nombre de logements vacants</t>
  </si>
  <si>
    <t>Nombre de logements vacants de plus de trois mois</t>
  </si>
  <si>
    <t>Taux de vacance totale au 01/01/2015</t>
  </si>
  <si>
    <t>Taux de vacance de plus de trois mois au 01/01/2015</t>
  </si>
  <si>
    <t>Nombre de logements ayant eu un emménagement en 2014</t>
  </si>
  <si>
    <t xml:space="preserve">Nombre de logements proposés à la location avant 2014 </t>
  </si>
  <si>
    <t>Nombre de logements loués au 01/01/2015</t>
  </si>
  <si>
    <t>Loyer moyen au 01/01/2015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</si>
  <si>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</si>
  <si>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</si>
  <si>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</si>
  <si>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</si>
  <si>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</si>
  <si>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</si>
  <si>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</si>
  <si>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</t>
  </si>
  <si>
    <t>Corse</t>
  </si>
  <si>
    <t>Franche-Comté</t>
  </si>
  <si>
    <t>Haute-Normandie</t>
  </si>
  <si>
    <t>Île-de-France</t>
  </si>
  <si>
    <t>Languedoc-Roussillon</t>
  </si>
  <si>
    <t>Limousin</t>
  </si>
  <si>
    <t>Lorraine</t>
  </si>
  <si>
    <t>Midi-Pyrénées</t>
  </si>
  <si>
    <t>Nord-Pas-de-Calais</t>
  </si>
  <si>
    <t>Pays-de-la-Loire</t>
  </si>
  <si>
    <t>Picardie</t>
  </si>
  <si>
    <t>Poitou-Charentes</t>
  </si>
  <si>
    <t>Provence-Alpes-Côte d'Azur</t>
  </si>
  <si>
    <t>Rhône-Alpes</t>
  </si>
  <si>
    <t>Guadeloupe</t>
  </si>
  <si>
    <t>na*</t>
  </si>
  <si>
    <t>Guyane</t>
  </si>
  <si>
    <t>na</t>
  </si>
  <si>
    <t>Martinique</t>
  </si>
  <si>
    <t>Réunion</t>
  </si>
  <si>
    <t>Ensemble DOM</t>
  </si>
  <si>
    <t>Ensemble France métropole</t>
  </si>
  <si>
    <t>Ensemble France entière</t>
  </si>
  <si>
    <t>*na = non applicable</t>
  </si>
  <si>
    <r>
      <t>Le parc locatif social en France par région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</si>
  <si>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>Champ : Parc locatif social.</t>
  </si>
  <si>
    <r>
      <t>Source : SOeS, RPLS au 1</t>
    </r>
    <r>
      <rPr>
        <i/>
        <vertAlign val="superscript"/>
        <sz val="8"/>
        <color theme="1"/>
        <rFont val="Arial"/>
        <family val="2"/>
      </rPr>
      <t>er</t>
    </r>
    <r>
      <rPr>
        <i/>
        <sz val="8"/>
        <color theme="1"/>
        <rFont val="Arial"/>
        <family val="2"/>
      </rPr>
      <t xml:space="preserve"> janvier 2015.</t>
    </r>
  </si>
  <si>
    <t>Évolution 2014-2015</t>
  </si>
  <si>
    <t>-</t>
  </si>
  <si>
    <t>Période d'achèvement de la construction</t>
  </si>
  <si>
    <t>Car. Générales</t>
  </si>
  <si>
    <t>Parc social par type de construction, de financement, période d'achèvement, nombre de pièces (communes et EPCI)</t>
  </si>
  <si>
    <t>par communes et EPCI</t>
  </si>
  <si>
    <t>par type de financement et période d'achèvement de la construction</t>
  </si>
  <si>
    <t>EPCI</t>
  </si>
  <si>
    <t>Communes</t>
  </si>
  <si>
    <t>Loyers</t>
  </si>
  <si>
    <t>Données par région française</t>
  </si>
  <si>
    <t>au 01/01/n</t>
  </si>
  <si>
    <t xml:space="preserve"> Parc des bailleurs sociaux</t>
  </si>
  <si>
    <t>Population</t>
  </si>
  <si>
    <t>ratio population</t>
  </si>
  <si>
    <r>
      <t xml:space="preserve">Population estimée au 01/01/2015 </t>
    </r>
    <r>
      <rPr>
        <sz val="8"/>
        <color theme="1"/>
        <rFont val="Arial"/>
        <family val="2"/>
      </rPr>
      <t>(source Insee)</t>
    </r>
  </si>
  <si>
    <t>Logements sociaux pour
1 000 hab.</t>
  </si>
  <si>
    <t>Parc pour 1 000 hab.</t>
  </si>
  <si>
    <t>nb de logts</t>
  </si>
  <si>
    <t>nb hab.</t>
  </si>
  <si>
    <t>(%)</t>
  </si>
  <si>
    <t>Logements proposés à la location au 01/01/2015</t>
  </si>
  <si>
    <t>Logts vacants depuis plus de trois mois</t>
  </si>
  <si>
    <t>Logts ayant eu un emménagement en 2014</t>
  </si>
  <si>
    <t>Logements proposés à la location avant 2014</t>
  </si>
  <si>
    <t>Fig encadré 1</t>
  </si>
  <si>
    <t>Fig. encadré 2</t>
  </si>
  <si>
    <t>Évolution du parc locatif des bailleurs sociaux à La Réunion et ratio population</t>
  </si>
  <si>
    <t>Source : SOeS-DEAL, RPLS 2015 ; DGFiP, résidences ppales au 01/01/2015.</t>
  </si>
  <si>
    <t xml:space="preserve">Parc locatif social </t>
  </si>
  <si>
    <t>Figure 1 - Nombre et part de logements locatifs sociaux dans le parc de résidences principales au 01/01/2015</t>
  </si>
  <si>
    <t>PLS</t>
  </si>
  <si>
    <r>
      <t>Loyers moyens et médians du parc locatif social à La Réunion selon le nombre de pièces et le type de fiancement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</si>
  <si>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>Part dans le parc des logements livrés en 2014</t>
  </si>
  <si>
    <t>Par commune et EPCI (en nombre)</t>
  </si>
  <si>
    <r>
      <t>Source : SOeS-DEAL, RPLS au 1</t>
    </r>
    <r>
      <rPr>
        <i/>
        <vertAlign val="superscript"/>
        <sz val="8"/>
        <color theme="1"/>
        <rFont val="Arial"/>
        <family val="2"/>
      </rPr>
      <t>er</t>
    </r>
    <r>
      <rPr>
        <i/>
        <sz val="8"/>
        <color theme="1"/>
        <rFont val="Arial"/>
        <family val="2"/>
      </rPr>
      <t xml:space="preserve"> janvier 2015 ; DGFiP résidences ppales au 01/01/2015.</t>
    </r>
  </si>
  <si>
    <r>
      <t>Sources : Deal ; Insee, estimations de population au 1</t>
    </r>
    <r>
      <rPr>
        <i/>
        <vertAlign val="superscript"/>
        <sz val="8"/>
        <color theme="1"/>
        <rFont val="Arial"/>
        <family val="2"/>
      </rPr>
      <t xml:space="preserve">er </t>
    </r>
    <r>
      <rPr>
        <i/>
        <sz val="8"/>
        <color theme="1"/>
        <rFont val="Arial"/>
        <family val="2"/>
      </rPr>
      <t>janvier.</t>
    </r>
  </si>
  <si>
    <r>
      <t>Loyers moyens et médians du parc locatif social à La Réunion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2015 (communes, EPCI), loyers par période d'achèvement de la construction et type de financement</t>
    </r>
  </si>
  <si>
    <r>
      <t>Parc locatif social à La Réunion selon le type et la période d'achèvement de la construction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2015</t>
    </r>
  </si>
  <si>
    <t>Achèv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</si>
</sst>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i/>
      <sz val="10"/>
      <color theme="1"/>
      <name val="Arial"/>
      <family val="2"/>
    </font>
    <font>
      <b/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1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1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53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9">
    <xf numFmtId="0" fontId="0" fillId="0" borderId="0" xfId="0"/>
    <xf numFmtId="0" fontId="2" fillId="0" borderId="0" xfId="1" applyFont="1"/>
    <xf numFmtId="3" fontId="1" fillId="0" borderId="0" xfId="1" applyNumberFormat="1" applyFont="1"/>
    <xf numFmtId="0" fontId="1" fillId="0" borderId="0" xfId="1" applyFont="1"/>
    <xf numFmtId="0" fontId="0" fillId="0" borderId="0" xfId="1" applyFont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3" xfId="1" applyFont="1" applyBorder="1"/>
    <xf numFmtId="3" fontId="2" fillId="0" borderId="4" xfId="1" applyNumberFormat="1" applyFont="1" applyBorder="1"/>
    <xf numFmtId="164" fontId="2" fillId="0" borderId="3" xfId="1" applyNumberFormat="1" applyFont="1" applyBorder="1"/>
    <xf numFmtId="164" fontId="2" fillId="0" borderId="5" xfId="1" applyNumberFormat="1" applyFont="1" applyBorder="1"/>
    <xf numFmtId="3" fontId="1" fillId="0" borderId="1" xfId="1" applyNumberFormat="1" applyFont="1" applyBorder="1"/>
    <xf numFmtId="164" fontId="1" fillId="0" borderId="0" xfId="1" applyNumberFormat="1" applyFont="1" applyBorder="1"/>
    <xf numFmtId="164" fontId="1" fillId="0" borderId="2" xfId="1" applyNumberFormat="1" applyFont="1" applyBorder="1"/>
    <xf numFmtId="0" fontId="1" fillId="0" borderId="6" xfId="1" applyFont="1" applyBorder="1"/>
    <xf numFmtId="3" fontId="1" fillId="0" borderId="7" xfId="1" applyNumberFormat="1" applyFont="1" applyBorder="1"/>
    <xf numFmtId="164" fontId="1" fillId="0" borderId="6" xfId="1" applyNumberFormat="1" applyFont="1" applyBorder="1"/>
    <xf numFmtId="164" fontId="1" fillId="0" borderId="8" xfId="1" applyNumberFormat="1" applyFont="1" applyBorder="1"/>
    <xf numFmtId="0" fontId="1" fillId="0" borderId="0" xfId="1" applyFont="1" applyBorder="1"/>
    <xf numFmtId="3" fontId="1" fillId="0" borderId="10" xfId="1" applyNumberFormat="1" applyFont="1" applyBorder="1"/>
    <xf numFmtId="164" fontId="1" fillId="0" borderId="9" xfId="1" applyNumberFormat="1" applyFont="1" applyBorder="1"/>
    <xf numFmtId="164" fontId="1" fillId="0" borderId="11" xfId="1" applyNumberFormat="1" applyFont="1" applyBorder="1"/>
    <xf numFmtId="0" fontId="0" fillId="0" borderId="0" xfId="1" applyFont="1"/>
    <xf numFmtId="0" fontId="0" fillId="0" borderId="0" xfId="0" applyAlignment="1">
      <alignment horizontal="left"/>
    </xf>
    <xf numFmtId="0" fontId="2" fillId="0" borderId="0" xfId="1" applyFont="1" applyBorder="1"/>
    <xf numFmtId="0" fontId="1" fillId="0" borderId="0" xfId="1" applyFont="1" applyBorder="1" applyAlignment="1">
      <alignment horizontal="left" indent="1"/>
    </xf>
    <xf numFmtId="0" fontId="0" fillId="0" borderId="0" xfId="1" applyFont="1" applyBorder="1" applyAlignment="1">
      <alignment horizontal="left" indent="1"/>
    </xf>
    <xf numFmtId="0" fontId="0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left" indent="1"/>
    </xf>
    <xf numFmtId="0" fontId="0" fillId="0" borderId="9" xfId="1" applyFont="1" applyBorder="1" applyAlignment="1">
      <alignment horizontal="left" indent="1"/>
    </xf>
    <xf numFmtId="0" fontId="1" fillId="0" borderId="0" xfId="1" applyFont="1" applyAlignment="1">
      <alignment vertical="center"/>
    </xf>
    <xf numFmtId="3" fontId="7" fillId="0" borderId="12" xfId="1" applyNumberFormat="1" applyFont="1" applyBorder="1" applyAlignment="1">
      <alignment horizontal="center" vertical="center" wrapText="1"/>
    </xf>
    <xf numFmtId="3" fontId="1" fillId="0" borderId="15" xfId="1" applyNumberFormat="1" applyFont="1" applyBorder="1"/>
    <xf numFmtId="164" fontId="1" fillId="0" borderId="13" xfId="1" applyNumberFormat="1" applyFont="1" applyBorder="1"/>
    <xf numFmtId="3" fontId="1" fillId="0" borderId="12" xfId="1" applyNumberFormat="1" applyFont="1" applyBorder="1"/>
    <xf numFmtId="2" fontId="1" fillId="0" borderId="10" xfId="1" applyNumberFormat="1" applyFont="1" applyBorder="1"/>
    <xf numFmtId="0" fontId="9" fillId="0" borderId="0" xfId="1" applyFont="1"/>
    <xf numFmtId="3" fontId="0" fillId="0" borderId="12" xfId="1" applyNumberFormat="1" applyFont="1" applyBorder="1" applyAlignment="1">
      <alignment horizontal="center" vertical="center" wrapText="1"/>
    </xf>
    <xf numFmtId="3" fontId="2" fillId="0" borderId="14" xfId="1" applyNumberFormat="1" applyFont="1" applyBorder="1"/>
    <xf numFmtId="2" fontId="2" fillId="0" borderId="3" xfId="1" applyNumberFormat="1" applyFont="1" applyBorder="1"/>
    <xf numFmtId="3" fontId="2" fillId="0" borderId="12" xfId="1" applyNumberFormat="1" applyFont="1" applyBorder="1"/>
    <xf numFmtId="2" fontId="2" fillId="0" borderId="0" xfId="1" applyNumberFormat="1" applyFont="1" applyBorder="1"/>
    <xf numFmtId="2" fontId="2" fillId="0" borderId="0" xfId="1" applyNumberFormat="1" applyFont="1"/>
    <xf numFmtId="2" fontId="1" fillId="0" borderId="0" xfId="1" applyNumberFormat="1" applyFont="1" applyBorder="1"/>
    <xf numFmtId="2" fontId="1" fillId="0" borderId="0" xfId="1" applyNumberFormat="1" applyFont="1"/>
    <xf numFmtId="2" fontId="1" fillId="0" borderId="0" xfId="1" applyNumberFormat="1" applyFont="1" applyFill="1" applyBorder="1"/>
    <xf numFmtId="2" fontId="1" fillId="0" borderId="0" xfId="1" applyNumberFormat="1" applyFont="1" applyFill="1"/>
    <xf numFmtId="3" fontId="1" fillId="0" borderId="13" xfId="1" applyNumberFormat="1" applyFont="1" applyBorder="1"/>
    <xf numFmtId="2" fontId="1" fillId="0" borderId="9" xfId="1" applyNumberFormat="1" applyFont="1" applyBorder="1"/>
    <xf numFmtId="0" fontId="2" fillId="0" borderId="6" xfId="1" applyFont="1" applyBorder="1"/>
    <xf numFmtId="2" fontId="1" fillId="0" borderId="6" xfId="1" applyNumberFormat="1" applyFont="1" applyBorder="1"/>
    <xf numFmtId="2" fontId="1" fillId="0" borderId="6" xfId="1" applyNumberFormat="1" applyFont="1" applyFill="1" applyBorder="1"/>
    <xf numFmtId="0" fontId="0" fillId="0" borderId="0" xfId="1" applyFont="1" applyBorder="1"/>
    <xf numFmtId="4" fontId="1" fillId="0" borderId="0" xfId="1" applyNumberFormat="1" applyFont="1" applyFill="1" applyBorder="1"/>
    <xf numFmtId="0" fontId="0" fillId="0" borderId="9" xfId="1" applyFont="1" applyBorder="1"/>
    <xf numFmtId="4" fontId="1" fillId="0" borderId="9" xfId="1" applyNumberFormat="1" applyFont="1" applyFill="1" applyBorder="1"/>
    <xf numFmtId="2" fontId="1" fillId="0" borderId="9" xfId="1" applyNumberFormat="1" applyFont="1" applyFill="1" applyBorder="1"/>
    <xf numFmtId="0" fontId="7" fillId="0" borderId="0" xfId="1" applyFont="1" applyBorder="1"/>
    <xf numFmtId="3" fontId="11" fillId="0" borderId="0" xfId="1" applyNumberFormat="1" applyFont="1" applyBorder="1"/>
    <xf numFmtId="2" fontId="11" fillId="0" borderId="0" xfId="1" applyNumberFormat="1" applyFont="1" applyBorder="1"/>
    <xf numFmtId="0" fontId="11" fillId="0" borderId="0" xfId="1" applyFont="1" applyBorder="1"/>
    <xf numFmtId="0" fontId="11" fillId="0" borderId="0" xfId="1" applyFont="1"/>
    <xf numFmtId="0" fontId="7" fillId="0" borderId="0" xfId="1" applyFont="1"/>
    <xf numFmtId="3" fontId="7" fillId="0" borderId="0" xfId="1" applyNumberFormat="1" applyFont="1" applyBorder="1"/>
    <xf numFmtId="0" fontId="0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3" fontId="0" fillId="0" borderId="0" xfId="1" applyNumberFormat="1" applyFont="1" applyBorder="1" applyAlignment="1">
      <alignment horizontal="center" vertical="center" wrapText="1"/>
    </xf>
    <xf numFmtId="3" fontId="0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3" fontId="2" fillId="0" borderId="3" xfId="1" applyNumberFormat="1" applyFont="1" applyBorder="1"/>
    <xf numFmtId="3" fontId="2" fillId="0" borderId="5" xfId="1" applyNumberFormat="1" applyFont="1" applyBorder="1"/>
    <xf numFmtId="0" fontId="2" fillId="0" borderId="5" xfId="1" applyFont="1" applyBorder="1"/>
    <xf numFmtId="165" fontId="2" fillId="0" borderId="5" xfId="1" applyNumberFormat="1" applyFont="1" applyBorder="1"/>
    <xf numFmtId="2" fontId="2" fillId="0" borderId="5" xfId="1" applyNumberFormat="1" applyFont="1" applyBorder="1"/>
    <xf numFmtId="3" fontId="1" fillId="0" borderId="0" xfId="1" applyNumberFormat="1" applyFont="1" applyBorder="1"/>
    <xf numFmtId="3" fontId="1" fillId="0" borderId="2" xfId="1" applyNumberFormat="1" applyFont="1" applyBorder="1"/>
    <xf numFmtId="164" fontId="1" fillId="0" borderId="0" xfId="1" applyNumberFormat="1" applyFont="1"/>
    <xf numFmtId="2" fontId="1" fillId="0" borderId="2" xfId="1" applyNumberFormat="1" applyFont="1" applyBorder="1"/>
    <xf numFmtId="3" fontId="1" fillId="0" borderId="6" xfId="1" applyNumberFormat="1" applyFont="1" applyBorder="1"/>
    <xf numFmtId="3" fontId="1" fillId="0" borderId="8" xfId="1" applyNumberFormat="1" applyFont="1" applyBorder="1"/>
    <xf numFmtId="0" fontId="1" fillId="0" borderId="8" xfId="1" applyFont="1" applyBorder="1"/>
    <xf numFmtId="165" fontId="1" fillId="0" borderId="8" xfId="1" applyNumberFormat="1" applyFont="1" applyBorder="1"/>
    <xf numFmtId="2" fontId="1" fillId="0" borderId="8" xfId="1" applyNumberFormat="1" applyFont="1" applyBorder="1"/>
    <xf numFmtId="0" fontId="1" fillId="0" borderId="2" xfId="1" applyFont="1" applyBorder="1"/>
    <xf numFmtId="165" fontId="1" fillId="0" borderId="2" xfId="1" applyNumberFormat="1" applyFont="1" applyBorder="1"/>
    <xf numFmtId="0" fontId="1" fillId="0" borderId="9" xfId="1" applyFont="1" applyBorder="1"/>
    <xf numFmtId="3" fontId="1" fillId="0" borderId="9" xfId="1" applyNumberFormat="1" applyFont="1" applyBorder="1"/>
    <xf numFmtId="3" fontId="1" fillId="0" borderId="11" xfId="1" applyNumberFormat="1" applyFont="1" applyBorder="1"/>
    <xf numFmtId="0" fontId="1" fillId="0" borderId="11" xfId="1" applyFont="1" applyBorder="1"/>
    <xf numFmtId="165" fontId="1" fillId="0" borderId="11" xfId="1" applyNumberFormat="1" applyFont="1" applyBorder="1"/>
    <xf numFmtId="2" fontId="1" fillId="0" borderId="11" xfId="1" applyNumberFormat="1" applyFont="1" applyBorder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2" fillId="0" borderId="3" xfId="0" applyNumberFormat="1" applyFont="1" applyBorder="1"/>
    <xf numFmtId="3" fontId="0" fillId="0" borderId="0" xfId="0" applyNumberFormat="1"/>
    <xf numFmtId="3" fontId="0" fillId="0" borderId="6" xfId="1" applyNumberFormat="1" applyFon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0" xfId="1" applyNumberFormat="1" applyFont="1" applyBorder="1"/>
    <xf numFmtId="0" fontId="0" fillId="0" borderId="0" xfId="0" applyBorder="1" applyAlignment="1">
      <alignment vertical="center"/>
    </xf>
    <xf numFmtId="165" fontId="2" fillId="0" borderId="4" xfId="0" applyNumberFormat="1" applyFont="1" applyBorder="1"/>
    <xf numFmtId="165" fontId="2" fillId="0" borderId="3" xfId="0" applyNumberFormat="1" applyFont="1" applyBorder="1"/>
    <xf numFmtId="3" fontId="2" fillId="0" borderId="0" xfId="0" applyNumberFormat="1" applyFont="1"/>
    <xf numFmtId="165" fontId="0" fillId="0" borderId="1" xfId="0" applyNumberFormat="1" applyFont="1" applyBorder="1"/>
    <xf numFmtId="165" fontId="0" fillId="0" borderId="2" xfId="0" applyNumberFormat="1" applyFont="1" applyBorder="1"/>
    <xf numFmtId="165" fontId="0" fillId="0" borderId="0" xfId="0" applyNumberFormat="1" applyFont="1" applyBorder="1"/>
    <xf numFmtId="165" fontId="0" fillId="0" borderId="7" xfId="0" applyNumberFormat="1" applyFont="1" applyBorder="1"/>
    <xf numFmtId="165" fontId="0" fillId="0" borderId="6" xfId="0" applyNumberFormat="1" applyFont="1" applyBorder="1"/>
    <xf numFmtId="165" fontId="0" fillId="0" borderId="10" xfId="0" applyNumberFormat="1" applyFont="1" applyBorder="1"/>
    <xf numFmtId="165" fontId="0" fillId="0" borderId="11" xfId="0" applyNumberFormat="1" applyFont="1" applyBorder="1"/>
    <xf numFmtId="165" fontId="0" fillId="0" borderId="9" xfId="0" applyNumberFormat="1" applyFont="1" applyBorder="1"/>
    <xf numFmtId="0" fontId="0" fillId="0" borderId="1" xfId="0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2" fillId="0" borderId="4" xfId="0" applyNumberFormat="1" applyFont="1" applyBorder="1"/>
    <xf numFmtId="164" fontId="0" fillId="0" borderId="0" xfId="0" applyNumberFormat="1"/>
    <xf numFmtId="3" fontId="0" fillId="0" borderId="2" xfId="0" applyNumberFormat="1" applyBorder="1"/>
    <xf numFmtId="164" fontId="0" fillId="0" borderId="6" xfId="0" applyNumberFormat="1" applyBorder="1"/>
    <xf numFmtId="3" fontId="0" fillId="0" borderId="1" xfId="0" applyNumberFormat="1" applyBorder="1"/>
    <xf numFmtId="164" fontId="0" fillId="0" borderId="0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164" fontId="0" fillId="0" borderId="9" xfId="0" applyNumberFormat="1" applyBorder="1"/>
    <xf numFmtId="0" fontId="12" fillId="0" borderId="0" xfId="0" applyFont="1"/>
    <xf numFmtId="0" fontId="7" fillId="0" borderId="10" xfId="0" applyFont="1" applyBorder="1" applyAlignment="1">
      <alignment horizontal="center" vertical="center" wrapText="1"/>
    </xf>
    <xf numFmtId="0" fontId="13" fillId="0" borderId="0" xfId="48"/>
    <xf numFmtId="0" fontId="6" fillId="0" borderId="0" xfId="48" applyFont="1"/>
    <xf numFmtId="0" fontId="0" fillId="0" borderId="1" xfId="0" applyBorder="1" applyAlignment="1">
      <alignment horizontal="center" vertical="center" wrapText="1"/>
    </xf>
    <xf numFmtId="164" fontId="2" fillId="0" borderId="3" xfId="0" applyNumberFormat="1" applyFont="1" applyBorder="1"/>
    <xf numFmtId="3" fontId="0" fillId="0" borderId="8" xfId="1" applyNumberFormat="1" applyFont="1" applyBorder="1"/>
    <xf numFmtId="165" fontId="2" fillId="0" borderId="3" xfId="1" applyNumberFormat="1" applyFont="1" applyBorder="1"/>
    <xf numFmtId="165" fontId="1" fillId="0" borderId="6" xfId="1" applyNumberFormat="1" applyFont="1" applyBorder="1"/>
    <xf numFmtId="165" fontId="1" fillId="0" borderId="0" xfId="1" applyNumberFormat="1" applyFont="1" applyBorder="1"/>
    <xf numFmtId="165" fontId="1" fillId="0" borderId="9" xfId="1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0" xfId="0" applyNumberFormat="1" applyAlignment="1"/>
    <xf numFmtId="0" fontId="0" fillId="0" borderId="0" xfId="0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0" fillId="0" borderId="6" xfId="0" applyBorder="1"/>
    <xf numFmtId="3" fontId="0" fillId="0" borderId="6" xfId="0" applyNumberFormat="1" applyBorder="1"/>
    <xf numFmtId="0" fontId="0" fillId="0" borderId="0" xfId="0" applyBorder="1"/>
    <xf numFmtId="0" fontId="0" fillId="0" borderId="9" xfId="0" applyBorder="1"/>
    <xf numFmtId="0" fontId="2" fillId="0" borderId="3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0" fillId="0" borderId="7" xfId="0" applyNumberFormat="1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11" xfId="0" applyNumberFormat="1" applyBorder="1"/>
    <xf numFmtId="164" fontId="2" fillId="0" borderId="5" xfId="0" applyNumberFormat="1" applyFont="1" applyBorder="1"/>
    <xf numFmtId="3" fontId="1" fillId="3" borderId="0" xfId="49" applyNumberFormat="1" applyFont="1" applyFill="1" applyBorder="1"/>
    <xf numFmtId="3" fontId="1" fillId="2" borderId="0" xfId="50" applyNumberFormat="1" applyFont="1" applyFill="1" applyBorder="1" applyAlignment="1">
      <alignment horizontal="right"/>
    </xf>
    <xf numFmtId="165" fontId="1" fillId="2" borderId="0" xfId="50" applyNumberFormat="1" applyFont="1" applyFill="1" applyBorder="1" applyAlignment="1">
      <alignment horizontal="right"/>
    </xf>
    <xf numFmtId="3" fontId="1" fillId="3" borderId="0" xfId="50" applyNumberFormat="1" applyFont="1" applyFill="1" applyBorder="1" applyAlignment="1">
      <alignment horizontal="right"/>
    </xf>
    <xf numFmtId="165" fontId="1" fillId="2" borderId="2" xfId="50" applyNumberFormat="1" applyFont="1" applyFill="1" applyBorder="1" applyAlignment="1">
      <alignment horizontal="right"/>
    </xf>
    <xf numFmtId="2" fontId="1" fillId="3" borderId="2" xfId="49" applyNumberFormat="1" applyFont="1" applyFill="1" applyBorder="1"/>
    <xf numFmtId="3" fontId="1" fillId="2" borderId="16" xfId="50" applyNumberFormat="1" applyFont="1" applyFill="1" applyBorder="1" applyAlignment="1">
      <alignment horizontal="right"/>
    </xf>
    <xf numFmtId="3" fontId="1" fillId="3" borderId="17" xfId="50" applyNumberFormat="1" applyFont="1" applyFill="1" applyBorder="1" applyAlignment="1">
      <alignment horizontal="right"/>
    </xf>
    <xf numFmtId="165" fontId="1" fillId="2" borderId="17" xfId="50" applyNumberFormat="1" applyFont="1" applyFill="1" applyBorder="1" applyAlignment="1">
      <alignment horizontal="right"/>
    </xf>
    <xf numFmtId="0" fontId="2" fillId="3" borderId="0" xfId="49" applyFont="1" applyFill="1" applyBorder="1"/>
    <xf numFmtId="0" fontId="1" fillId="3" borderId="0" xfId="51" applyFont="1" applyFill="1" applyBorder="1"/>
    <xf numFmtId="0" fontId="1" fillId="3" borderId="2" xfId="51" applyFont="1" applyFill="1" applyBorder="1"/>
    <xf numFmtId="0" fontId="1" fillId="3" borderId="16" xfId="51" applyFont="1" applyFill="1" applyBorder="1"/>
    <xf numFmtId="0" fontId="1" fillId="3" borderId="17" xfId="51" applyFont="1" applyFill="1" applyBorder="1"/>
    <xf numFmtId="0" fontId="1" fillId="3" borderId="18" xfId="51" applyFont="1" applyFill="1" applyBorder="1"/>
    <xf numFmtId="0" fontId="1" fillId="3" borderId="0" xfId="49" applyFont="1" applyFill="1" applyBorder="1"/>
    <xf numFmtId="0" fontId="1" fillId="3" borderId="21" xfId="51" applyFont="1" applyFill="1" applyBorder="1"/>
    <xf numFmtId="3" fontId="1" fillId="2" borderId="21" xfId="50" applyNumberFormat="1" applyFont="1" applyFill="1" applyBorder="1" applyAlignment="1">
      <alignment horizontal="right"/>
    </xf>
    <xf numFmtId="0" fontId="1" fillId="3" borderId="0" xfId="49" applyFont="1" applyFill="1" applyBorder="1" applyAlignment="1">
      <alignment wrapText="1"/>
    </xf>
    <xf numFmtId="3" fontId="15" fillId="2" borderId="0" xfId="50" applyNumberFormat="1" applyFont="1" applyFill="1" applyBorder="1" applyAlignment="1">
      <alignment horizontal="right"/>
    </xf>
    <xf numFmtId="165" fontId="15" fillId="2" borderId="0" xfId="50" applyNumberFormat="1" applyFont="1" applyFill="1" applyBorder="1" applyAlignment="1">
      <alignment horizontal="right"/>
    </xf>
    <xf numFmtId="3" fontId="1" fillId="3" borderId="0" xfId="49" applyNumberFormat="1" applyFont="1" applyFill="1" applyBorder="1" applyAlignment="1">
      <alignment horizontal="right"/>
    </xf>
    <xf numFmtId="0" fontId="1" fillId="2" borderId="0" xfId="50" applyFont="1" applyFill="1" applyBorder="1" applyAlignment="1">
      <alignment horizontal="left"/>
    </xf>
    <xf numFmtId="3" fontId="1" fillId="2" borderId="2" xfId="50" applyNumberFormat="1" applyFont="1" applyFill="1" applyBorder="1" applyAlignment="1">
      <alignment horizontal="right"/>
    </xf>
    <xf numFmtId="3" fontId="1" fillId="3" borderId="21" xfId="49" applyNumberFormat="1" applyFont="1" applyFill="1" applyBorder="1"/>
    <xf numFmtId="3" fontId="1" fillId="3" borderId="2" xfId="49" applyNumberFormat="1" applyFont="1" applyFill="1" applyBorder="1"/>
    <xf numFmtId="3" fontId="1" fillId="3" borderId="21" xfId="49" applyNumberFormat="1" applyFont="1" applyFill="1" applyBorder="1" applyAlignment="1">
      <alignment vertical="top" wrapText="1"/>
    </xf>
    <xf numFmtId="0" fontId="1" fillId="2" borderId="17" xfId="50" applyFont="1" applyFill="1" applyBorder="1" applyAlignment="1">
      <alignment horizontal="left"/>
    </xf>
    <xf numFmtId="3" fontId="1" fillId="2" borderId="17" xfId="50" applyNumberFormat="1" applyFont="1" applyFill="1" applyBorder="1" applyAlignment="1">
      <alignment horizontal="right"/>
    </xf>
    <xf numFmtId="3" fontId="15" fillId="2" borderId="17" xfId="50" applyNumberFormat="1" applyFont="1" applyFill="1" applyBorder="1" applyAlignment="1">
      <alignment horizontal="right"/>
    </xf>
    <xf numFmtId="3" fontId="1" fillId="2" borderId="18" xfId="50" applyNumberFormat="1" applyFont="1" applyFill="1" applyBorder="1" applyAlignment="1">
      <alignment horizontal="right"/>
    </xf>
    <xf numFmtId="3" fontId="1" fillId="3" borderId="16" xfId="49" applyNumberFormat="1" applyFont="1" applyFill="1" applyBorder="1"/>
    <xf numFmtId="3" fontId="1" fillId="3" borderId="17" xfId="49" applyNumberFormat="1" applyFont="1" applyFill="1" applyBorder="1"/>
    <xf numFmtId="3" fontId="1" fillId="3" borderId="18" xfId="49" applyNumberFormat="1" applyFont="1" applyFill="1" applyBorder="1"/>
    <xf numFmtId="165" fontId="1" fillId="2" borderId="18" xfId="50" applyNumberFormat="1" applyFont="1" applyFill="1" applyBorder="1" applyAlignment="1">
      <alignment horizontal="right"/>
    </xf>
    <xf numFmtId="3" fontId="1" fillId="3" borderId="16" xfId="49" applyNumberFormat="1" applyFont="1" applyFill="1" applyBorder="1" applyAlignment="1">
      <alignment vertical="top" wrapText="1"/>
    </xf>
    <xf numFmtId="2" fontId="1" fillId="3" borderId="18" xfId="49" applyNumberFormat="1" applyFont="1" applyFill="1" applyBorder="1"/>
    <xf numFmtId="0" fontId="1" fillId="2" borderId="9" xfId="50" applyFont="1" applyFill="1" applyBorder="1" applyAlignment="1">
      <alignment horizontal="left"/>
    </xf>
    <xf numFmtId="3" fontId="1" fillId="2" borderId="10" xfId="50" applyNumberFormat="1" applyFont="1" applyFill="1" applyBorder="1" applyAlignment="1">
      <alignment horizontal="right"/>
    </xf>
    <xf numFmtId="3" fontId="1" fillId="2" borderId="9" xfId="50" applyNumberFormat="1" applyFont="1" applyFill="1" applyBorder="1" applyAlignment="1">
      <alignment horizontal="right"/>
    </xf>
    <xf numFmtId="165" fontId="1" fillId="2" borderId="9" xfId="50" applyNumberFormat="1" applyFont="1" applyFill="1" applyBorder="1" applyAlignment="1">
      <alignment horizontal="right"/>
    </xf>
    <xf numFmtId="3" fontId="15" fillId="2" borderId="9" xfId="50" applyNumberFormat="1" applyFont="1" applyFill="1" applyBorder="1" applyAlignment="1">
      <alignment horizontal="right"/>
    </xf>
    <xf numFmtId="3" fontId="1" fillId="2" borderId="11" xfId="50" applyNumberFormat="1" applyFont="1" applyFill="1" applyBorder="1" applyAlignment="1">
      <alignment horizontal="right"/>
    </xf>
    <xf numFmtId="0" fontId="1" fillId="3" borderId="10" xfId="51" applyFont="1" applyFill="1" applyBorder="1"/>
    <xf numFmtId="0" fontId="1" fillId="3" borderId="9" xfId="51" applyFont="1" applyFill="1" applyBorder="1"/>
    <xf numFmtId="0" fontId="1" fillId="3" borderId="11" xfId="51" applyFont="1" applyFill="1" applyBorder="1"/>
    <xf numFmtId="3" fontId="1" fillId="3" borderId="10" xfId="49" applyNumberFormat="1" applyFont="1" applyFill="1" applyBorder="1"/>
    <xf numFmtId="3" fontId="1" fillId="3" borderId="9" xfId="49" applyNumberFormat="1" applyFont="1" applyFill="1" applyBorder="1"/>
    <xf numFmtId="3" fontId="1" fillId="3" borderId="11" xfId="49" applyNumberFormat="1" applyFont="1" applyFill="1" applyBorder="1"/>
    <xf numFmtId="165" fontId="1" fillId="2" borderId="11" xfId="50" applyNumberFormat="1" applyFont="1" applyFill="1" applyBorder="1" applyAlignment="1">
      <alignment horizontal="right"/>
    </xf>
    <xf numFmtId="3" fontId="1" fillId="3" borderId="10" xfId="49" applyNumberFormat="1" applyFont="1" applyFill="1" applyBorder="1" applyAlignment="1">
      <alignment vertical="top" wrapText="1"/>
    </xf>
    <xf numFmtId="2" fontId="1" fillId="3" borderId="11" xfId="49" applyNumberFormat="1" applyFont="1" applyFill="1" applyBorder="1"/>
    <xf numFmtId="0" fontId="1" fillId="2" borderId="6" xfId="50" applyFont="1" applyFill="1" applyBorder="1" applyAlignment="1">
      <alignment horizontal="left"/>
    </xf>
    <xf numFmtId="3" fontId="1" fillId="2" borderId="6" xfId="50" applyNumberFormat="1" applyFont="1" applyFill="1" applyBorder="1" applyAlignment="1">
      <alignment horizontal="right"/>
    </xf>
    <xf numFmtId="165" fontId="1" fillId="2" borderId="6" xfId="50" applyNumberFormat="1" applyFont="1" applyFill="1" applyBorder="1" applyAlignment="1">
      <alignment horizontal="right"/>
    </xf>
    <xf numFmtId="165" fontId="15" fillId="2" borderId="6" xfId="50" applyNumberFormat="1" applyFont="1" applyFill="1" applyBorder="1" applyAlignment="1">
      <alignment horizontal="right"/>
    </xf>
    <xf numFmtId="3" fontId="15" fillId="2" borderId="6" xfId="50" applyNumberFormat="1" applyFont="1" applyFill="1" applyBorder="1" applyAlignment="1">
      <alignment horizontal="right"/>
    </xf>
    <xf numFmtId="0" fontId="1" fillId="3" borderId="6" xfId="51" applyFont="1" applyFill="1" applyBorder="1"/>
    <xf numFmtId="3" fontId="1" fillId="3" borderId="6" xfId="49" applyNumberFormat="1" applyFont="1" applyFill="1" applyBorder="1"/>
    <xf numFmtId="3" fontId="1" fillId="3" borderId="6" xfId="49" applyNumberFormat="1" applyFont="1" applyFill="1" applyBorder="1" applyAlignment="1">
      <alignment horizontal="right"/>
    </xf>
    <xf numFmtId="3" fontId="1" fillId="3" borderId="6" xfId="50" applyNumberFormat="1" applyFont="1" applyFill="1" applyBorder="1" applyAlignment="1">
      <alignment horizontal="right"/>
    </xf>
    <xf numFmtId="0" fontId="1" fillId="6" borderId="9" xfId="49" applyFont="1" applyFill="1" applyBorder="1" applyAlignment="1">
      <alignment horizontal="left"/>
    </xf>
    <xf numFmtId="3" fontId="1" fillId="6" borderId="10" xfId="49" applyNumberFormat="1" applyFont="1" applyFill="1" applyBorder="1" applyAlignment="1">
      <alignment horizontal="right"/>
    </xf>
    <xf numFmtId="3" fontId="1" fillId="6" borderId="9" xfId="49" applyNumberFormat="1" applyFont="1" applyFill="1" applyBorder="1" applyAlignment="1">
      <alignment horizontal="right"/>
    </xf>
    <xf numFmtId="165" fontId="1" fillId="6" borderId="9" xfId="49" applyNumberFormat="1" applyFont="1" applyFill="1" applyBorder="1" applyAlignment="1">
      <alignment horizontal="right"/>
    </xf>
    <xf numFmtId="165" fontId="15" fillId="6" borderId="9" xfId="49" applyNumberFormat="1" applyFont="1" applyFill="1" applyBorder="1" applyAlignment="1">
      <alignment horizontal="right"/>
    </xf>
    <xf numFmtId="3" fontId="15" fillId="6" borderId="9" xfId="49" applyNumberFormat="1" applyFont="1" applyFill="1" applyBorder="1" applyAlignment="1">
      <alignment horizontal="right"/>
    </xf>
    <xf numFmtId="3" fontId="1" fillId="6" borderId="11" xfId="49" applyNumberFormat="1" applyFont="1" applyFill="1" applyBorder="1" applyAlignment="1">
      <alignment horizontal="right"/>
    </xf>
    <xf numFmtId="165" fontId="1" fillId="6" borderId="11" xfId="49" applyNumberFormat="1" applyFont="1" applyFill="1" applyBorder="1" applyAlignment="1">
      <alignment horizontal="right"/>
    </xf>
    <xf numFmtId="0" fontId="1" fillId="6" borderId="6" xfId="49" applyFont="1" applyFill="1" applyBorder="1" applyAlignment="1">
      <alignment horizontal="left"/>
    </xf>
    <xf numFmtId="3" fontId="1" fillId="6" borderId="16" xfId="49" applyNumberFormat="1" applyFont="1" applyFill="1" applyBorder="1" applyAlignment="1">
      <alignment horizontal="right"/>
    </xf>
    <xf numFmtId="3" fontId="1" fillId="6" borderId="6" xfId="49" applyNumberFormat="1" applyFont="1" applyFill="1" applyBorder="1" applyAlignment="1">
      <alignment horizontal="right"/>
    </xf>
    <xf numFmtId="165" fontId="1" fillId="6" borderId="6" xfId="49" applyNumberFormat="1" applyFont="1" applyFill="1" applyBorder="1" applyAlignment="1">
      <alignment horizontal="right"/>
    </xf>
    <xf numFmtId="3" fontId="1" fillId="6" borderId="18" xfId="49" applyNumberFormat="1" applyFont="1" applyFill="1" applyBorder="1" applyAlignment="1">
      <alignment horizontal="right"/>
    </xf>
    <xf numFmtId="165" fontId="1" fillId="6" borderId="18" xfId="49" applyNumberFormat="1" applyFont="1" applyFill="1" applyBorder="1" applyAlignment="1">
      <alignment horizontal="right"/>
    </xf>
    <xf numFmtId="0" fontId="7" fillId="3" borderId="0" xfId="49" applyFont="1" applyFill="1" applyBorder="1"/>
    <xf numFmtId="165" fontId="7" fillId="3" borderId="0" xfId="49" applyNumberFormat="1" applyFont="1" applyFill="1" applyBorder="1"/>
    <xf numFmtId="0" fontId="1" fillId="4" borderId="0" xfId="49" applyFont="1" applyFill="1" applyBorder="1" applyAlignment="1">
      <alignment horizontal="center" vertical="center" wrapText="1"/>
    </xf>
    <xf numFmtId="0" fontId="1" fillId="4" borderId="21" xfId="49" applyFont="1" applyFill="1" applyBorder="1" applyAlignment="1">
      <alignment horizontal="center" vertical="center" wrapText="1"/>
    </xf>
    <xf numFmtId="0" fontId="15" fillId="4" borderId="0" xfId="49" applyFont="1" applyFill="1" applyBorder="1" applyAlignment="1">
      <alignment horizontal="center" vertical="center" wrapText="1"/>
    </xf>
    <xf numFmtId="0" fontId="1" fillId="4" borderId="2" xfId="49" applyFont="1" applyFill="1" applyBorder="1" applyAlignment="1">
      <alignment horizontal="center" vertical="center" wrapText="1"/>
    </xf>
    <xf numFmtId="0" fontId="1" fillId="5" borderId="21" xfId="49" applyFont="1" applyFill="1" applyBorder="1" applyAlignment="1">
      <alignment horizontal="center" vertical="center" wrapText="1"/>
    </xf>
    <xf numFmtId="0" fontId="1" fillId="5" borderId="2" xfId="49" applyFont="1" applyFill="1" applyBorder="1" applyAlignment="1">
      <alignment horizontal="center" vertical="center" wrapText="1"/>
    </xf>
    <xf numFmtId="0" fontId="0" fillId="4" borderId="0" xfId="49" applyFont="1" applyFill="1" applyBorder="1" applyAlignment="1">
      <alignment horizontal="center" vertical="center" wrapText="1"/>
    </xf>
    <xf numFmtId="2" fontId="0" fillId="3" borderId="11" xfId="49" quotePrefix="1" applyNumberFormat="1" applyFont="1" applyFill="1" applyBorder="1" applyAlignment="1">
      <alignment horizontal="right"/>
    </xf>
    <xf numFmtId="2" fontId="0" fillId="3" borderId="18" xfId="49" quotePrefix="1" applyNumberFormat="1" applyFont="1" applyFill="1" applyBorder="1" applyAlignment="1">
      <alignment horizontal="right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3" fontId="2" fillId="0" borderId="23" xfId="0" applyNumberFormat="1" applyFont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3" fontId="2" fillId="0" borderId="22" xfId="0" applyNumberFormat="1" applyFont="1" applyBorder="1"/>
    <xf numFmtId="3" fontId="1" fillId="0" borderId="19" xfId="1" applyNumberFormat="1" applyFont="1" applyBorder="1"/>
    <xf numFmtId="3" fontId="0" fillId="0" borderId="16" xfId="0" applyNumberFormat="1" applyBorder="1"/>
    <xf numFmtId="3" fontId="0" fillId="0" borderId="18" xfId="0" applyNumberFormat="1" applyBorder="1"/>
    <xf numFmtId="3" fontId="1" fillId="0" borderId="20" xfId="1" applyNumberFormat="1" applyFont="1" applyBorder="1"/>
    <xf numFmtId="3" fontId="0" fillId="0" borderId="21" xfId="0" applyNumberFormat="1" applyBorder="1"/>
    <xf numFmtId="3" fontId="0" fillId="0" borderId="20" xfId="0" applyNumberFormat="1" applyBorder="1"/>
    <xf numFmtId="3" fontId="0" fillId="0" borderId="13" xfId="0" applyNumberFormat="1" applyBorder="1"/>
    <xf numFmtId="165" fontId="2" fillId="0" borderId="24" xfId="0" applyNumberFormat="1" applyFont="1" applyBorder="1"/>
    <xf numFmtId="165" fontId="2" fillId="0" borderId="25" xfId="0" applyNumberFormat="1" applyFont="1" applyBorder="1"/>
    <xf numFmtId="165" fontId="2" fillId="0" borderId="22" xfId="0" applyNumberFormat="1" applyFont="1" applyBorder="1"/>
    <xf numFmtId="165" fontId="2" fillId="0" borderId="23" xfId="0" applyNumberFormat="1" applyFont="1" applyBorder="1"/>
    <xf numFmtId="165" fontId="1" fillId="0" borderId="20" xfId="1" applyNumberFormat="1" applyFont="1" applyBorder="1"/>
    <xf numFmtId="165" fontId="0" fillId="0" borderId="21" xfId="0" applyNumberFormat="1" applyFont="1" applyBorder="1"/>
    <xf numFmtId="165" fontId="1" fillId="0" borderId="19" xfId="1" applyNumberFormat="1" applyFont="1" applyBorder="1"/>
    <xf numFmtId="165" fontId="0" fillId="0" borderId="16" xfId="0" applyNumberFormat="1" applyFont="1" applyBorder="1"/>
    <xf numFmtId="165" fontId="0" fillId="0" borderId="18" xfId="0" applyNumberFormat="1" applyFont="1" applyBorder="1"/>
    <xf numFmtId="165" fontId="1" fillId="0" borderId="13" xfId="1" applyNumberFormat="1" applyFont="1" applyBorder="1"/>
    <xf numFmtId="3" fontId="0" fillId="0" borderId="20" xfId="1" applyNumberFormat="1" applyFont="1" applyBorder="1" applyAlignment="1">
      <alignment horizontal="center" vertical="center" wrapText="1"/>
    </xf>
    <xf numFmtId="3" fontId="7" fillId="0" borderId="20" xfId="1" applyNumberFormat="1" applyFont="1" applyBorder="1" applyAlignment="1">
      <alignment horizontal="center" vertical="center" wrapText="1"/>
    </xf>
    <xf numFmtId="0" fontId="2" fillId="0" borderId="23" xfId="1" applyFont="1" applyBorder="1"/>
    <xf numFmtId="3" fontId="2" fillId="0" borderId="24" xfId="1" applyNumberFormat="1" applyFont="1" applyBorder="1"/>
    <xf numFmtId="2" fontId="2" fillId="0" borderId="23" xfId="1" applyNumberFormat="1" applyFont="1" applyBorder="1"/>
    <xf numFmtId="3" fontId="2" fillId="0" borderId="20" xfId="1" applyNumberFormat="1" applyFont="1" applyBorder="1"/>
    <xf numFmtId="3" fontId="1" fillId="0" borderId="20" xfId="1" applyNumberFormat="1" applyFont="1" applyFill="1" applyBorder="1"/>
    <xf numFmtId="3" fontId="1" fillId="0" borderId="13" xfId="1" applyNumberFormat="1" applyFont="1" applyFill="1" applyBorder="1"/>
    <xf numFmtId="3" fontId="6" fillId="0" borderId="0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164" fontId="0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3" fontId="0" fillId="0" borderId="17" xfId="0" applyNumberFormat="1" applyFont="1" applyBorder="1"/>
    <xf numFmtId="164" fontId="0" fillId="0" borderId="17" xfId="0" applyNumberFormat="1" applyFont="1" applyBorder="1"/>
    <xf numFmtId="3" fontId="0" fillId="0" borderId="9" xfId="0" applyNumberFormat="1" applyFont="1" applyBorder="1"/>
    <xf numFmtId="3" fontId="6" fillId="0" borderId="9" xfId="0" applyNumberFormat="1" applyFont="1" applyFill="1" applyBorder="1"/>
    <xf numFmtId="164" fontId="0" fillId="0" borderId="9" xfId="0" applyNumberFormat="1" applyFont="1" applyBorder="1"/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7" fillId="0" borderId="21" xfId="1" applyNumberFormat="1" applyFont="1" applyBorder="1" applyAlignment="1">
      <alignment horizontal="center" vertical="center" wrapText="1"/>
    </xf>
    <xf numFmtId="3" fontId="7" fillId="0" borderId="0" xfId="1" applyNumberFormat="1" applyFont="1" applyBorder="1" applyAlignment="1">
      <alignment horizontal="center" vertical="center" wrapText="1"/>
    </xf>
    <xf numFmtId="0" fontId="2" fillId="0" borderId="26" xfId="1" applyFont="1" applyBorder="1"/>
    <xf numFmtId="2" fontId="1" fillId="0" borderId="26" xfId="1" applyNumberFormat="1" applyFont="1" applyBorder="1"/>
    <xf numFmtId="2" fontId="1" fillId="0" borderId="26" xfId="1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16" fillId="0" borderId="0" xfId="0" applyFont="1"/>
    <xf numFmtId="165" fontId="0" fillId="0" borderId="0" xfId="0" applyNumberFormat="1"/>
    <xf numFmtId="3" fontId="0" fillId="0" borderId="1" xfId="0" applyNumberFormat="1" applyFont="1" applyBorder="1"/>
    <xf numFmtId="3" fontId="0" fillId="0" borderId="10" xfId="0" applyNumberFormat="1" applyFont="1" applyBorder="1"/>
    <xf numFmtId="0" fontId="0" fillId="0" borderId="0" xfId="0" applyFill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3" fontId="0" fillId="0" borderId="21" xfId="0" applyNumberFormat="1" applyFont="1" applyBorder="1"/>
    <xf numFmtId="3" fontId="0" fillId="0" borderId="26" xfId="1" applyNumberFormat="1" applyFont="1" applyBorder="1"/>
    <xf numFmtId="3" fontId="0" fillId="0" borderId="16" xfId="0" applyNumberFormat="1" applyFont="1" applyBorder="1"/>
    <xf numFmtId="3" fontId="0" fillId="0" borderId="26" xfId="0" applyNumberFormat="1" applyFont="1" applyBorder="1"/>
    <xf numFmtId="3" fontId="0" fillId="0" borderId="26" xfId="0" applyNumberFormat="1" applyBorder="1"/>
    <xf numFmtId="0" fontId="0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9" fillId="0" borderId="0" xfId="0" applyFont="1" applyBorder="1"/>
    <xf numFmtId="3" fontId="0" fillId="0" borderId="21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3" fontId="2" fillId="0" borderId="25" xfId="1" applyNumberFormat="1" applyFont="1" applyBorder="1"/>
    <xf numFmtId="164" fontId="2" fillId="0" borderId="23" xfId="1" applyNumberFormat="1" applyFont="1" applyBorder="1"/>
    <xf numFmtId="164" fontId="2" fillId="0" borderId="22" xfId="1" applyNumberFormat="1" applyFont="1" applyBorder="1"/>
    <xf numFmtId="164" fontId="2" fillId="0" borderId="24" xfId="1" applyNumberFormat="1" applyFont="1" applyBorder="1"/>
    <xf numFmtId="165" fontId="2" fillId="0" borderId="24" xfId="1" applyNumberFormat="1" applyFont="1" applyBorder="1"/>
    <xf numFmtId="2" fontId="2" fillId="0" borderId="25" xfId="1" applyNumberFormat="1" applyFont="1" applyBorder="1"/>
    <xf numFmtId="0" fontId="1" fillId="0" borderId="26" xfId="1" applyFont="1" applyBorder="1"/>
    <xf numFmtId="3" fontId="1" fillId="0" borderId="16" xfId="1" applyNumberFormat="1" applyFont="1" applyBorder="1"/>
    <xf numFmtId="164" fontId="1" fillId="0" borderId="26" xfId="1" applyNumberFormat="1" applyFont="1" applyBorder="1"/>
    <xf numFmtId="164" fontId="1" fillId="0" borderId="18" xfId="1" applyNumberFormat="1" applyFont="1" applyBorder="1"/>
    <xf numFmtId="164" fontId="1" fillId="0" borderId="19" xfId="1" applyNumberFormat="1" applyFont="1" applyBorder="1"/>
    <xf numFmtId="2" fontId="1" fillId="0" borderId="16" xfId="1" applyNumberFormat="1" applyFont="1" applyBorder="1"/>
    <xf numFmtId="3" fontId="1" fillId="0" borderId="21" xfId="1" applyNumberFormat="1" applyFont="1" applyBorder="1"/>
    <xf numFmtId="164" fontId="1" fillId="0" borderId="20" xfId="1" applyNumberFormat="1" applyFont="1" applyBorder="1"/>
    <xf numFmtId="2" fontId="1" fillId="0" borderId="21" xfId="1" applyNumberFormat="1" applyFont="1" applyBorder="1"/>
    <xf numFmtId="0" fontId="0" fillId="0" borderId="2" xfId="1" applyFont="1" applyBorder="1" applyAlignment="1">
      <alignment horizontal="center" vertical="center" wrapText="1"/>
    </xf>
    <xf numFmtId="3" fontId="0" fillId="0" borderId="10" xfId="1" applyNumberFormat="1" applyFont="1" applyBorder="1" applyAlignment="1">
      <alignment horizontal="center" vertical="center"/>
    </xf>
    <xf numFmtId="3" fontId="1" fillId="0" borderId="9" xfId="1" applyNumberFormat="1" applyFont="1" applyBorder="1" applyAlignment="1">
      <alignment horizontal="center" vertical="center"/>
    </xf>
    <xf numFmtId="3" fontId="1" fillId="0" borderId="10" xfId="1" applyNumberFormat="1" applyFont="1" applyBorder="1" applyAlignment="1">
      <alignment horizontal="center" vertical="center"/>
    </xf>
    <xf numFmtId="3" fontId="1" fillId="0" borderId="11" xfId="1" applyNumberFormat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 wrapText="1"/>
    </xf>
    <xf numFmtId="3" fontId="0" fillId="0" borderId="20" xfId="1" applyNumberFormat="1" applyFont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21" xfId="49" applyFont="1" applyFill="1" applyBorder="1" applyAlignment="1">
      <alignment horizontal="center"/>
    </xf>
    <xf numFmtId="0" fontId="2" fillId="3" borderId="2" xfId="49" applyFont="1" applyFill="1" applyBorder="1" applyAlignment="1">
      <alignment horizontal="center"/>
    </xf>
    <xf numFmtId="0" fontId="9" fillId="3" borderId="0" xfId="49" applyFont="1" applyFill="1" applyBorder="1" applyAlignment="1">
      <alignment horizontal="left"/>
    </xf>
    <xf numFmtId="0" fontId="7" fillId="3" borderId="26" xfId="49" applyFont="1" applyFill="1" applyBorder="1" applyAlignment="1">
      <alignment wrapText="1"/>
    </xf>
    <xf numFmtId="0" fontId="2" fillId="3" borderId="0" xfId="49" applyFont="1" applyFill="1" applyBorder="1"/>
    <xf numFmtId="0" fontId="2" fillId="3" borderId="0" xfId="49" applyFont="1" applyFill="1" applyBorder="1" applyAlignment="1">
      <alignment horizontal="center"/>
    </xf>
    <xf numFmtId="0" fontId="2" fillId="4" borderId="21" xfId="49" applyFont="1" applyFill="1" applyBorder="1" applyAlignment="1">
      <alignment horizontal="center" vertical="center" wrapText="1"/>
    </xf>
    <xf numFmtId="0" fontId="2" fillId="4" borderId="0" xfId="49" applyFont="1" applyFill="1" applyBorder="1" applyAlignment="1">
      <alignment horizontal="center" vertical="center" wrapText="1"/>
    </xf>
    <xf numFmtId="0" fontId="2" fillId="4" borderId="2" xfId="49" applyFont="1" applyFill="1" applyBorder="1" applyAlignment="1">
      <alignment horizontal="center" vertical="center" wrapText="1"/>
    </xf>
  </cellXfs>
  <cellStyles count="653">
    <cellStyle name="Lien hypertexte" xfId="48" builtinId="8"/>
    <cellStyle name="Normal" xfId="0" builtinId="0"/>
    <cellStyle name="Normal 10" xfId="2"/>
    <cellStyle name="Normal 10 10" xfId="52"/>
    <cellStyle name="Normal 10 2" xfId="53"/>
    <cellStyle name="Normal 10 3" xfId="54"/>
    <cellStyle name="Normal 10 4" xfId="55"/>
    <cellStyle name="Normal 10 5" xfId="56"/>
    <cellStyle name="Normal 10 6" xfId="57"/>
    <cellStyle name="Normal 10 7" xfId="58"/>
    <cellStyle name="Normal 10 8" xfId="59"/>
    <cellStyle name="Normal 10 9" xfId="60"/>
    <cellStyle name="Normal 102 2" xfId="61"/>
    <cellStyle name="Normal 102 3" xfId="62"/>
    <cellStyle name="Normal 102 4" xfId="63"/>
    <cellStyle name="Normal 102 5" xfId="64"/>
    <cellStyle name="Normal 102 6" xfId="65"/>
    <cellStyle name="Normal 102 7" xfId="66"/>
    <cellStyle name="Normal 102 8" xfId="67"/>
    <cellStyle name="Normal 103 2" xfId="68"/>
    <cellStyle name="Normal 103 3" xfId="69"/>
    <cellStyle name="Normal 103 4" xfId="70"/>
    <cellStyle name="Normal 103 5" xfId="71"/>
    <cellStyle name="Normal 103 6" xfId="72"/>
    <cellStyle name="Normal 103 7" xfId="73"/>
    <cellStyle name="Normal 103 8" xfId="74"/>
    <cellStyle name="Normal 103 9" xfId="75"/>
    <cellStyle name="Normal 104 2" xfId="76"/>
    <cellStyle name="Normal 104 3" xfId="77"/>
    <cellStyle name="Normal 104 4" xfId="78"/>
    <cellStyle name="Normal 104 5" xfId="79"/>
    <cellStyle name="Normal 104 6" xfId="80"/>
    <cellStyle name="Normal 104 7" xfId="81"/>
    <cellStyle name="Normal 104 8" xfId="82"/>
    <cellStyle name="Normal 104 9" xfId="83"/>
    <cellStyle name="Normal 105 2" xfId="84"/>
    <cellStyle name="Normal 105 3" xfId="85"/>
    <cellStyle name="Normal 105 4" xfId="86"/>
    <cellStyle name="Normal 105 5" xfId="87"/>
    <cellStyle name="Normal 105 6" xfId="88"/>
    <cellStyle name="Normal 105 7" xfId="89"/>
    <cellStyle name="Normal 105 8" xfId="90"/>
    <cellStyle name="Normal 106 2" xfId="91"/>
    <cellStyle name="Normal 106 3" xfId="92"/>
    <cellStyle name="Normal 106 4" xfId="93"/>
    <cellStyle name="Normal 106 5" xfId="94"/>
    <cellStyle name="Normal 106 6" xfId="95"/>
    <cellStyle name="Normal 106 7" xfId="96"/>
    <cellStyle name="Normal 106 8" xfId="97"/>
    <cellStyle name="Normal 107 2" xfId="98"/>
    <cellStyle name="Normal 107 3" xfId="99"/>
    <cellStyle name="Normal 107 4" xfId="100"/>
    <cellStyle name="Normal 107 5" xfId="101"/>
    <cellStyle name="Normal 107 6" xfId="102"/>
    <cellStyle name="Normal 107 7" xfId="103"/>
    <cellStyle name="Normal 107 8" xfId="104"/>
    <cellStyle name="Normal 107 9" xfId="105"/>
    <cellStyle name="Normal 108 2" xfId="106"/>
    <cellStyle name="Normal 108 3" xfId="107"/>
    <cellStyle name="Normal 108 4" xfId="108"/>
    <cellStyle name="Normal 108 5" xfId="109"/>
    <cellStyle name="Normal 108 6" xfId="110"/>
    <cellStyle name="Normal 108 7" xfId="111"/>
    <cellStyle name="Normal 108 8" xfId="112"/>
    <cellStyle name="Normal 108 9" xfId="113"/>
    <cellStyle name="Normal 109 2" xfId="114"/>
    <cellStyle name="Normal 109 3" xfId="115"/>
    <cellStyle name="Normal 109 4" xfId="116"/>
    <cellStyle name="Normal 109 5" xfId="117"/>
    <cellStyle name="Normal 109 6" xfId="118"/>
    <cellStyle name="Normal 109 7" xfId="119"/>
    <cellStyle name="Normal 109 8" xfId="120"/>
    <cellStyle name="Normal 109 9" xfId="121"/>
    <cellStyle name="Normal 11" xfId="3"/>
    <cellStyle name="Normal 110 2" xfId="122"/>
    <cellStyle name="Normal 110 3" xfId="123"/>
    <cellStyle name="Normal 110 4" xfId="124"/>
    <cellStyle name="Normal 110 5" xfId="125"/>
    <cellStyle name="Normal 110 6" xfId="126"/>
    <cellStyle name="Normal 110 7" xfId="127"/>
    <cellStyle name="Normal 110 8" xfId="128"/>
    <cellStyle name="Normal 111 2" xfId="129"/>
    <cellStyle name="Normal 111 3" xfId="130"/>
    <cellStyle name="Normal 111 4" xfId="131"/>
    <cellStyle name="Normal 111 5" xfId="132"/>
    <cellStyle name="Normal 111 6" xfId="133"/>
    <cellStyle name="Normal 111 7" xfId="134"/>
    <cellStyle name="Normal 111 8" xfId="135"/>
    <cellStyle name="Normal 112 2" xfId="136"/>
    <cellStyle name="Normal 112 3" xfId="137"/>
    <cellStyle name="Normal 112 4" xfId="138"/>
    <cellStyle name="Normal 112 5" xfId="139"/>
    <cellStyle name="Normal 112 6" xfId="140"/>
    <cellStyle name="Normal 112 7" xfId="141"/>
    <cellStyle name="Normal 112 8" xfId="142"/>
    <cellStyle name="Normal 113 2" xfId="143"/>
    <cellStyle name="Normal 113 3" xfId="144"/>
    <cellStyle name="Normal 113 4" xfId="145"/>
    <cellStyle name="Normal 113 5" xfId="146"/>
    <cellStyle name="Normal 113 6" xfId="147"/>
    <cellStyle name="Normal 113 7" xfId="148"/>
    <cellStyle name="Normal 113 8" xfId="149"/>
    <cellStyle name="Normal 114 2" xfId="150"/>
    <cellStyle name="Normal 114 3" xfId="151"/>
    <cellStyle name="Normal 114 4" xfId="152"/>
    <cellStyle name="Normal 114 5" xfId="153"/>
    <cellStyle name="Normal 114 6" xfId="154"/>
    <cellStyle name="Normal 114 7" xfId="155"/>
    <cellStyle name="Normal 114 8" xfId="156"/>
    <cellStyle name="Normal 115 2" xfId="157"/>
    <cellStyle name="Normal 115 3" xfId="158"/>
    <cellStyle name="Normal 115 4" xfId="159"/>
    <cellStyle name="Normal 115 5" xfId="160"/>
    <cellStyle name="Normal 115 6" xfId="161"/>
    <cellStyle name="Normal 115 7" xfId="162"/>
    <cellStyle name="Normal 115 8" xfId="163"/>
    <cellStyle name="Normal 116 2" xfId="164"/>
    <cellStyle name="Normal 116 3" xfId="165"/>
    <cellStyle name="Normal 116 4" xfId="166"/>
    <cellStyle name="Normal 116 5" xfId="167"/>
    <cellStyle name="Normal 116 6" xfId="168"/>
    <cellStyle name="Normal 116 7" xfId="169"/>
    <cellStyle name="Normal 116 8" xfId="170"/>
    <cellStyle name="Normal 117 2" xfId="171"/>
    <cellStyle name="Normal 117 3" xfId="172"/>
    <cellStyle name="Normal 117 4" xfId="173"/>
    <cellStyle name="Normal 117 5" xfId="174"/>
    <cellStyle name="Normal 117 6" xfId="175"/>
    <cellStyle name="Normal 117 7" xfId="176"/>
    <cellStyle name="Normal 117 8" xfId="177"/>
    <cellStyle name="Normal 118 2" xfId="178"/>
    <cellStyle name="Normal 12" xfId="4"/>
    <cellStyle name="Normal 12 2" xfId="179"/>
    <cellStyle name="Normal 12 3" xfId="180"/>
    <cellStyle name="Normal 12 4" xfId="181"/>
    <cellStyle name="Normal 12 5" xfId="182"/>
    <cellStyle name="Normal 12 6" xfId="183"/>
    <cellStyle name="Normal 125 2" xfId="184"/>
    <cellStyle name="Normal 125 3" xfId="185"/>
    <cellStyle name="Normal 125 4" xfId="186"/>
    <cellStyle name="Normal 129 2" xfId="187"/>
    <cellStyle name="Normal 129 3" xfId="188"/>
    <cellStyle name="Normal 129 4" xfId="189"/>
    <cellStyle name="Normal 129 5" xfId="190"/>
    <cellStyle name="Normal 129 6" xfId="191"/>
    <cellStyle name="Normal 129 7" xfId="192"/>
    <cellStyle name="Normal 13" xfId="5"/>
    <cellStyle name="Normal 13 2" xfId="193"/>
    <cellStyle name="Normal 13 3" xfId="194"/>
    <cellStyle name="Normal 13 4" xfId="195"/>
    <cellStyle name="Normal 13 5" xfId="196"/>
    <cellStyle name="Normal 13 6" xfId="197"/>
    <cellStyle name="Normal 131 2" xfId="198"/>
    <cellStyle name="Normal 131 3" xfId="199"/>
    <cellStyle name="Normal 131 4" xfId="200"/>
    <cellStyle name="Normal 131 5" xfId="201"/>
    <cellStyle name="Normal 131 6" xfId="202"/>
    <cellStyle name="Normal 133 2" xfId="203"/>
    <cellStyle name="Normal 133 3" xfId="204"/>
    <cellStyle name="Normal 133 4" xfId="205"/>
    <cellStyle name="Normal 133 5" xfId="206"/>
    <cellStyle name="Normal 133 6" xfId="207"/>
    <cellStyle name="Normal 14" xfId="6"/>
    <cellStyle name="Normal 14 2" xfId="208"/>
    <cellStyle name="Normal 14 3" xfId="209"/>
    <cellStyle name="Normal 14 4" xfId="210"/>
    <cellStyle name="Normal 14 5" xfId="211"/>
    <cellStyle name="Normal 14 6" xfId="212"/>
    <cellStyle name="Normal 146" xfId="51"/>
    <cellStyle name="Normal 146 2" xfId="213"/>
    <cellStyle name="Normal 146 3" xfId="214"/>
    <cellStyle name="Normal 146 4" xfId="215"/>
    <cellStyle name="Normal 146 5" xfId="216"/>
    <cellStyle name="Normal 146 6" xfId="217"/>
    <cellStyle name="Normal 146 7" xfId="218"/>
    <cellStyle name="Normal 15" xfId="7"/>
    <cellStyle name="Normal 15 2" xfId="219"/>
    <cellStyle name="Normal 15 3" xfId="220"/>
    <cellStyle name="Normal 15 4" xfId="221"/>
    <cellStyle name="Normal 15 5" xfId="222"/>
    <cellStyle name="Normal 15 6" xfId="223"/>
    <cellStyle name="Normal 158 2" xfId="224"/>
    <cellStyle name="Normal 158 3" xfId="225"/>
    <cellStyle name="Normal 158 4" xfId="226"/>
    <cellStyle name="Normal 158 5" xfId="227"/>
    <cellStyle name="Normal 158 6" xfId="228"/>
    <cellStyle name="Normal 158 7" xfId="229"/>
    <cellStyle name="Normal 16" xfId="8"/>
    <cellStyle name="Normal 163 2" xfId="230"/>
    <cellStyle name="Normal 164 2" xfId="231"/>
    <cellStyle name="Normal 164 3" xfId="232"/>
    <cellStyle name="Normal 164 4" xfId="233"/>
    <cellStyle name="Normal 168 2" xfId="234"/>
    <cellStyle name="Normal 17" xfId="9"/>
    <cellStyle name="Normal 170 2" xfId="235"/>
    <cellStyle name="Normal 171 2" xfId="236"/>
    <cellStyle name="Normal 172 2" xfId="237"/>
    <cellStyle name="Normal 175 2" xfId="238"/>
    <cellStyle name="Normal 176 2" xfId="239"/>
    <cellStyle name="Normal 18" xfId="10"/>
    <cellStyle name="Normal 19" xfId="11"/>
    <cellStyle name="Normal 19 2" xfId="240"/>
    <cellStyle name="Normal 19 3" xfId="241"/>
    <cellStyle name="Normal 19 4" xfId="242"/>
    <cellStyle name="Normal 19 5" xfId="243"/>
    <cellStyle name="Normal 19 6" xfId="244"/>
    <cellStyle name="Normal 19 7" xfId="245"/>
    <cellStyle name="Normal 19 8" xfId="246"/>
    <cellStyle name="Normal 2" xfId="1"/>
    <cellStyle name="Normal 2 2" xfId="12"/>
    <cellStyle name="Normal 2 3" xfId="49"/>
    <cellStyle name="Normal 20" xfId="13"/>
    <cellStyle name="Normal 20 2" xfId="247"/>
    <cellStyle name="Normal 20 3" xfId="248"/>
    <cellStyle name="Normal 20 4" xfId="249"/>
    <cellStyle name="Normal 20 5" xfId="250"/>
    <cellStyle name="Normal 20 6" xfId="251"/>
    <cellStyle name="Normal 20 7" xfId="252"/>
    <cellStyle name="Normal 20 8" xfId="253"/>
    <cellStyle name="Normal 21" xfId="14"/>
    <cellStyle name="Normal 22" xfId="15"/>
    <cellStyle name="Normal 22 10" xfId="254"/>
    <cellStyle name="Normal 22 11" xfId="255"/>
    <cellStyle name="Normal 22 12" xfId="256"/>
    <cellStyle name="Normal 22 13" xfId="257"/>
    <cellStyle name="Normal 22 14" xfId="258"/>
    <cellStyle name="Normal 22 2" xfId="259"/>
    <cellStyle name="Normal 22 3" xfId="260"/>
    <cellStyle name="Normal 22 4" xfId="261"/>
    <cellStyle name="Normal 22 5" xfId="262"/>
    <cellStyle name="Normal 22 6" xfId="263"/>
    <cellStyle name="Normal 22 7" xfId="264"/>
    <cellStyle name="Normal 22 8" xfId="265"/>
    <cellStyle name="Normal 22 9" xfId="266"/>
    <cellStyle name="Normal 23" xfId="16"/>
    <cellStyle name="Normal 23 2" xfId="267"/>
    <cellStyle name="Normal 23 3" xfId="268"/>
    <cellStyle name="Normal 23 4" xfId="269"/>
    <cellStyle name="Normal 23 5" xfId="270"/>
    <cellStyle name="Normal 23 6" xfId="271"/>
    <cellStyle name="Normal 23 7" xfId="272"/>
    <cellStyle name="Normal 24" xfId="17"/>
    <cellStyle name="Normal 24 2" xfId="273"/>
    <cellStyle name="Normal 24 3" xfId="274"/>
    <cellStyle name="Normal 24 4" xfId="275"/>
    <cellStyle name="Normal 24 5" xfId="276"/>
    <cellStyle name="Normal 24 6" xfId="277"/>
    <cellStyle name="Normal 24 7" xfId="278"/>
    <cellStyle name="Normal 25" xfId="18"/>
    <cellStyle name="Normal 25 2" xfId="279"/>
    <cellStyle name="Normal 25 3" xfId="280"/>
    <cellStyle name="Normal 25 4" xfId="281"/>
    <cellStyle name="Normal 25 5" xfId="282"/>
    <cellStyle name="Normal 25 6" xfId="283"/>
    <cellStyle name="Normal 25 7" xfId="284"/>
    <cellStyle name="Normal 25 8" xfId="285"/>
    <cellStyle name="Normal 26" xfId="19"/>
    <cellStyle name="Normal 26 2" xfId="286"/>
    <cellStyle name="Normal 26 3" xfId="287"/>
    <cellStyle name="Normal 26 4" xfId="288"/>
    <cellStyle name="Normal 26 5" xfId="289"/>
    <cellStyle name="Normal 26 6" xfId="290"/>
    <cellStyle name="Normal 26 7" xfId="291"/>
    <cellStyle name="Normal 26 8" xfId="292"/>
    <cellStyle name="Normal 27" xfId="20"/>
    <cellStyle name="Normal 27 2" xfId="293"/>
    <cellStyle name="Normal 27 3" xfId="294"/>
    <cellStyle name="Normal 27 4" xfId="295"/>
    <cellStyle name="Normal 27 5" xfId="296"/>
    <cellStyle name="Normal 27 6" xfId="297"/>
    <cellStyle name="Normal 27 7" xfId="298"/>
    <cellStyle name="Normal 27 8" xfId="299"/>
    <cellStyle name="Normal 28" xfId="21"/>
    <cellStyle name="Normal 28 2" xfId="300"/>
    <cellStyle name="Normal 28 3" xfId="301"/>
    <cellStyle name="Normal 28 4" xfId="302"/>
    <cellStyle name="Normal 28 5" xfId="303"/>
    <cellStyle name="Normal 28 6" xfId="304"/>
    <cellStyle name="Normal 28 7" xfId="305"/>
    <cellStyle name="Normal 28 8" xfId="306"/>
    <cellStyle name="Normal 29" xfId="22"/>
    <cellStyle name="Normal 29 2" xfId="307"/>
    <cellStyle name="Normal 29 3" xfId="308"/>
    <cellStyle name="Normal 29 4" xfId="309"/>
    <cellStyle name="Normal 29 5" xfId="310"/>
    <cellStyle name="Normal 29 6" xfId="311"/>
    <cellStyle name="Normal 3" xfId="23"/>
    <cellStyle name="Normal 30" xfId="24"/>
    <cellStyle name="Normal 30 2" xfId="312"/>
    <cellStyle name="Normal 30 3" xfId="313"/>
    <cellStyle name="Normal 30 4" xfId="314"/>
    <cellStyle name="Normal 30 5" xfId="315"/>
    <cellStyle name="Normal 30 6" xfId="316"/>
    <cellStyle name="Normal 30 7" xfId="317"/>
    <cellStyle name="Normal 31" xfId="25"/>
    <cellStyle name="Normal 31 2" xfId="318"/>
    <cellStyle name="Normal 31 3" xfId="319"/>
    <cellStyle name="Normal 31 4" xfId="320"/>
    <cellStyle name="Normal 31 5" xfId="321"/>
    <cellStyle name="Normal 31 6" xfId="322"/>
    <cellStyle name="Normal 31 7" xfId="323"/>
    <cellStyle name="Normal 32" xfId="26"/>
    <cellStyle name="Normal 33" xfId="27"/>
    <cellStyle name="Normal 34" xfId="28"/>
    <cellStyle name="Normal 35" xfId="29"/>
    <cellStyle name="Normal 36" xfId="30"/>
    <cellStyle name="Normal 37" xfId="31"/>
    <cellStyle name="Normal 37 2" xfId="324"/>
    <cellStyle name="Normal 37 3" xfId="325"/>
    <cellStyle name="Normal 37 4" xfId="326"/>
    <cellStyle name="Normal 37 5" xfId="327"/>
    <cellStyle name="Normal 38" xfId="32"/>
    <cellStyle name="Normal 38 2" xfId="328"/>
    <cellStyle name="Normal 38 3" xfId="329"/>
    <cellStyle name="Normal 38 4" xfId="330"/>
    <cellStyle name="Normal 38 5" xfId="331"/>
    <cellStyle name="Normal 39" xfId="33"/>
    <cellStyle name="Normal 39 2" xfId="332"/>
    <cellStyle name="Normal 39 3" xfId="333"/>
    <cellStyle name="Normal 39 4" xfId="334"/>
    <cellStyle name="Normal 39 5" xfId="335"/>
    <cellStyle name="Normal 4" xfId="34"/>
    <cellStyle name="Normal 4 10" xfId="336"/>
    <cellStyle name="Normal 4 10 2" xfId="337"/>
    <cellStyle name="Normal 4 10 3" xfId="338"/>
    <cellStyle name="Normal 4 10 4" xfId="339"/>
    <cellStyle name="Normal 4 10 5" xfId="340"/>
    <cellStyle name="Normal 4 10 6" xfId="341"/>
    <cellStyle name="Normal 4 11" xfId="342"/>
    <cellStyle name="Normal 4 11 2" xfId="343"/>
    <cellStyle name="Normal 4 11 3" xfId="344"/>
    <cellStyle name="Normal 4 11 4" xfId="345"/>
    <cellStyle name="Normal 4 11 5" xfId="346"/>
    <cellStyle name="Normal 4 11 6" xfId="347"/>
    <cellStyle name="Normal 4 12" xfId="348"/>
    <cellStyle name="Normal 4 13" xfId="349"/>
    <cellStyle name="Normal 4 14" xfId="350"/>
    <cellStyle name="Normal 4 15" xfId="351"/>
    <cellStyle name="Normal 4 16" xfId="352"/>
    <cellStyle name="Normal 4 2" xfId="353"/>
    <cellStyle name="Normal 4 2 2" xfId="354"/>
    <cellStyle name="Normal 4 2 3" xfId="355"/>
    <cellStyle name="Normal 4 2 4" xfId="356"/>
    <cellStyle name="Normal 4 2 5" xfId="357"/>
    <cellStyle name="Normal 4 2 6" xfId="358"/>
    <cellStyle name="Normal 4 3" xfId="359"/>
    <cellStyle name="Normal 4 3 2" xfId="360"/>
    <cellStyle name="Normal 4 3 3" xfId="361"/>
    <cellStyle name="Normal 4 3 4" xfId="362"/>
    <cellStyle name="Normal 4 3 5" xfId="363"/>
    <cellStyle name="Normal 4 3 6" xfId="364"/>
    <cellStyle name="Normal 4 4" xfId="365"/>
    <cellStyle name="Normal 4 4 2" xfId="366"/>
    <cellStyle name="Normal 4 4 3" xfId="367"/>
    <cellStyle name="Normal 4 4 4" xfId="368"/>
    <cellStyle name="Normal 4 4 5" xfId="369"/>
    <cellStyle name="Normal 4 4 6" xfId="370"/>
    <cellStyle name="Normal 4 5" xfId="371"/>
    <cellStyle name="Normal 4 5 2" xfId="372"/>
    <cellStyle name="Normal 4 5 3" xfId="373"/>
    <cellStyle name="Normal 4 5 4" xfId="374"/>
    <cellStyle name="Normal 4 5 5" xfId="375"/>
    <cellStyle name="Normal 4 5 6" xfId="376"/>
    <cellStyle name="Normal 4 6" xfId="377"/>
    <cellStyle name="Normal 4 6 2" xfId="378"/>
    <cellStyle name="Normal 4 6 3" xfId="379"/>
    <cellStyle name="Normal 4 6 4" xfId="380"/>
    <cellStyle name="Normal 4 6 5" xfId="381"/>
    <cellStyle name="Normal 4 6 6" xfId="382"/>
    <cellStyle name="Normal 4 7" xfId="383"/>
    <cellStyle name="Normal 4 7 2" xfId="384"/>
    <cellStyle name="Normal 4 7 3" xfId="385"/>
    <cellStyle name="Normal 4 7 4" xfId="386"/>
    <cellStyle name="Normal 4 7 5" xfId="387"/>
    <cellStyle name="Normal 4 7 6" xfId="388"/>
    <cellStyle name="Normal 4 8" xfId="389"/>
    <cellStyle name="Normal 4 8 2" xfId="390"/>
    <cellStyle name="Normal 4 8 3" xfId="391"/>
    <cellStyle name="Normal 4 8 4" xfId="392"/>
    <cellStyle name="Normal 4 8 5" xfId="393"/>
    <cellStyle name="Normal 4 8 6" xfId="394"/>
    <cellStyle name="Normal 4 9" xfId="395"/>
    <cellStyle name="Normal 4 9 2" xfId="396"/>
    <cellStyle name="Normal 4 9 3" xfId="397"/>
    <cellStyle name="Normal 4 9 4" xfId="398"/>
    <cellStyle name="Normal 4 9 5" xfId="399"/>
    <cellStyle name="Normal 4 9 6" xfId="400"/>
    <cellStyle name="Normal 40" xfId="35"/>
    <cellStyle name="Normal 40 2" xfId="401"/>
    <cellStyle name="Normal 40 3" xfId="402"/>
    <cellStyle name="Normal 40 4" xfId="403"/>
    <cellStyle name="Normal 40 5" xfId="404"/>
    <cellStyle name="Normal 41" xfId="36"/>
    <cellStyle name="Normal 42" xfId="37"/>
    <cellStyle name="Normal 43" xfId="38"/>
    <cellStyle name="Normal 43 10" xfId="405"/>
    <cellStyle name="Normal 43 11" xfId="406"/>
    <cellStyle name="Normal 43 12" xfId="407"/>
    <cellStyle name="Normal 43 13" xfId="408"/>
    <cellStyle name="Normal 43 2" xfId="409"/>
    <cellStyle name="Normal 43 3" xfId="410"/>
    <cellStyle name="Normal 43 4" xfId="411"/>
    <cellStyle name="Normal 43 5" xfId="412"/>
    <cellStyle name="Normal 43 6" xfId="413"/>
    <cellStyle name="Normal 43 7" xfId="414"/>
    <cellStyle name="Normal 43 8" xfId="415"/>
    <cellStyle name="Normal 43 9" xfId="416"/>
    <cellStyle name="Normal 44" xfId="39"/>
    <cellStyle name="Normal 44 2" xfId="417"/>
    <cellStyle name="Normal 45" xfId="40"/>
    <cellStyle name="Normal 45 2" xfId="418"/>
    <cellStyle name="Normal 46" xfId="41"/>
    <cellStyle name="Normal 46 2" xfId="419"/>
    <cellStyle name="Normal 47" xfId="42"/>
    <cellStyle name="Normal 48 2" xfId="420"/>
    <cellStyle name="Normal 49 2" xfId="421"/>
    <cellStyle name="Normal 5" xfId="43"/>
    <cellStyle name="Normal 5 2" xfId="422"/>
    <cellStyle name="Normal 5 3" xfId="423"/>
    <cellStyle name="Normal 5 4" xfId="424"/>
    <cellStyle name="Normal 5 5" xfId="425"/>
    <cellStyle name="Normal 5 6" xfId="426"/>
    <cellStyle name="Normal 50 2" xfId="427"/>
    <cellStyle name="Normal 53 2" xfId="428"/>
    <cellStyle name="Normal 53 3" xfId="429"/>
    <cellStyle name="Normal 57 10" xfId="430"/>
    <cellStyle name="Normal 57 11" xfId="431"/>
    <cellStyle name="Normal 57 2" xfId="432"/>
    <cellStyle name="Normal 57 3" xfId="433"/>
    <cellStyle name="Normal 57 4" xfId="434"/>
    <cellStyle name="Normal 57 5" xfId="435"/>
    <cellStyle name="Normal 57 6" xfId="436"/>
    <cellStyle name="Normal 57 7" xfId="437"/>
    <cellStyle name="Normal 57 8" xfId="438"/>
    <cellStyle name="Normal 57 9" xfId="439"/>
    <cellStyle name="Normal 58 10" xfId="440"/>
    <cellStyle name="Normal 58 11" xfId="441"/>
    <cellStyle name="Normal 58 2" xfId="442"/>
    <cellStyle name="Normal 58 3" xfId="443"/>
    <cellStyle name="Normal 58 4" xfId="444"/>
    <cellStyle name="Normal 58 5" xfId="445"/>
    <cellStyle name="Normal 58 6" xfId="446"/>
    <cellStyle name="Normal 58 7" xfId="447"/>
    <cellStyle name="Normal 58 8" xfId="448"/>
    <cellStyle name="Normal 58 9" xfId="449"/>
    <cellStyle name="Normal 6" xfId="44"/>
    <cellStyle name="Normal 6 10" xfId="450"/>
    <cellStyle name="Normal 6 10 2" xfId="451"/>
    <cellStyle name="Normal 6 10 3" xfId="452"/>
    <cellStyle name="Normal 6 10 4" xfId="453"/>
    <cellStyle name="Normal 6 10 5" xfId="454"/>
    <cellStyle name="Normal 6 10 6" xfId="455"/>
    <cellStyle name="Normal 6 11" xfId="456"/>
    <cellStyle name="Normal 6 11 2" xfId="457"/>
    <cellStyle name="Normal 6 11 3" xfId="458"/>
    <cellStyle name="Normal 6 11 4" xfId="459"/>
    <cellStyle name="Normal 6 11 5" xfId="460"/>
    <cellStyle name="Normal 6 11 6" xfId="461"/>
    <cellStyle name="Normal 6 12" xfId="462"/>
    <cellStyle name="Normal 6 13" xfId="463"/>
    <cellStyle name="Normal 6 14" xfId="464"/>
    <cellStyle name="Normal 6 15" xfId="465"/>
    <cellStyle name="Normal 6 16" xfId="466"/>
    <cellStyle name="Normal 6 2" xfId="467"/>
    <cellStyle name="Normal 6 2 2" xfId="468"/>
    <cellStyle name="Normal 6 2 3" xfId="469"/>
    <cellStyle name="Normal 6 2 4" xfId="470"/>
    <cellStyle name="Normal 6 2 5" xfId="471"/>
    <cellStyle name="Normal 6 2 6" xfId="472"/>
    <cellStyle name="Normal 6 3" xfId="473"/>
    <cellStyle name="Normal 6 3 2" xfId="474"/>
    <cellStyle name="Normal 6 3 3" xfId="475"/>
    <cellStyle name="Normal 6 3 4" xfId="476"/>
    <cellStyle name="Normal 6 3 5" xfId="477"/>
    <cellStyle name="Normal 6 3 6" xfId="478"/>
    <cellStyle name="Normal 6 4" xfId="479"/>
    <cellStyle name="Normal 6 4 2" xfId="480"/>
    <cellStyle name="Normal 6 4 3" xfId="481"/>
    <cellStyle name="Normal 6 4 4" xfId="482"/>
    <cellStyle name="Normal 6 4 5" xfId="483"/>
    <cellStyle name="Normal 6 4 6" xfId="484"/>
    <cellStyle name="Normal 6 5" xfId="485"/>
    <cellStyle name="Normal 6 5 2" xfId="486"/>
    <cellStyle name="Normal 6 5 3" xfId="487"/>
    <cellStyle name="Normal 6 5 4" xfId="488"/>
    <cellStyle name="Normal 6 5 5" xfId="489"/>
    <cellStyle name="Normal 6 5 6" xfId="490"/>
    <cellStyle name="Normal 6 6" xfId="491"/>
    <cellStyle name="Normal 6 6 2" xfId="492"/>
    <cellStyle name="Normal 6 6 3" xfId="493"/>
    <cellStyle name="Normal 6 6 4" xfId="494"/>
    <cellStyle name="Normal 6 6 5" xfId="495"/>
    <cellStyle name="Normal 6 6 6" xfId="496"/>
    <cellStyle name="Normal 6 7" xfId="497"/>
    <cellStyle name="Normal 6 7 2" xfId="498"/>
    <cellStyle name="Normal 6 7 3" xfId="499"/>
    <cellStyle name="Normal 6 7 4" xfId="500"/>
    <cellStyle name="Normal 6 7 5" xfId="501"/>
    <cellStyle name="Normal 6 7 6" xfId="502"/>
    <cellStyle name="Normal 6 8" xfId="503"/>
    <cellStyle name="Normal 6 8 2" xfId="504"/>
    <cellStyle name="Normal 6 8 3" xfId="505"/>
    <cellStyle name="Normal 6 8 4" xfId="506"/>
    <cellStyle name="Normal 6 8 5" xfId="507"/>
    <cellStyle name="Normal 6 8 6" xfId="508"/>
    <cellStyle name="Normal 6 9" xfId="509"/>
    <cellStyle name="Normal 6 9 2" xfId="510"/>
    <cellStyle name="Normal 6 9 3" xfId="511"/>
    <cellStyle name="Normal 6 9 4" xfId="512"/>
    <cellStyle name="Normal 6 9 5" xfId="513"/>
    <cellStyle name="Normal 6 9 6" xfId="514"/>
    <cellStyle name="Normal 60 10" xfId="515"/>
    <cellStyle name="Normal 60 11" xfId="516"/>
    <cellStyle name="Normal 60 2" xfId="517"/>
    <cellStyle name="Normal 60 3" xfId="518"/>
    <cellStyle name="Normal 60 4" xfId="519"/>
    <cellStyle name="Normal 60 5" xfId="520"/>
    <cellStyle name="Normal 60 6" xfId="521"/>
    <cellStyle name="Normal 60 7" xfId="522"/>
    <cellStyle name="Normal 60 8" xfId="523"/>
    <cellStyle name="Normal 60 9" xfId="524"/>
    <cellStyle name="Normal 7" xfId="45"/>
    <cellStyle name="Normal 7 2" xfId="525"/>
    <cellStyle name="Normal 7 3" xfId="526"/>
    <cellStyle name="Normal 7 4" xfId="527"/>
    <cellStyle name="Normal 7 5" xfId="528"/>
    <cellStyle name="Normal 7 6" xfId="529"/>
    <cellStyle name="Normal 70 2" xfId="530"/>
    <cellStyle name="Normal 70 3" xfId="531"/>
    <cellStyle name="Normal 70 4" xfId="532"/>
    <cellStyle name="Normal 70 5" xfId="533"/>
    <cellStyle name="Normal 70 6" xfId="534"/>
    <cellStyle name="Normal 70 7" xfId="535"/>
    <cellStyle name="Normal 70 8" xfId="536"/>
    <cellStyle name="Normal 71 2" xfId="537"/>
    <cellStyle name="Normal 71 3" xfId="538"/>
    <cellStyle name="Normal 71 4" xfId="539"/>
    <cellStyle name="Normal 71 5" xfId="540"/>
    <cellStyle name="Normal 71 6" xfId="541"/>
    <cellStyle name="Normal 71 7" xfId="542"/>
    <cellStyle name="Normal 71 8" xfId="543"/>
    <cellStyle name="Normal 73 2" xfId="544"/>
    <cellStyle name="Normal 73 3" xfId="545"/>
    <cellStyle name="Normal 73 4" xfId="546"/>
    <cellStyle name="Normal 73 5" xfId="547"/>
    <cellStyle name="Normal 73 6" xfId="548"/>
    <cellStyle name="Normal 73 7" xfId="549"/>
    <cellStyle name="Normal 73 8" xfId="550"/>
    <cellStyle name="Normal 74 2" xfId="551"/>
    <cellStyle name="Normal 74 3" xfId="552"/>
    <cellStyle name="Normal 74 4" xfId="553"/>
    <cellStyle name="Normal 74 5" xfId="554"/>
    <cellStyle name="Normal 74 6" xfId="555"/>
    <cellStyle name="Normal 74 7" xfId="556"/>
    <cellStyle name="Normal 74 8" xfId="557"/>
    <cellStyle name="Normal 78 2" xfId="558"/>
    <cellStyle name="Normal 78 3" xfId="559"/>
    <cellStyle name="Normal 78 4" xfId="560"/>
    <cellStyle name="Normal 78 5" xfId="561"/>
    <cellStyle name="Normal 78 6" xfId="562"/>
    <cellStyle name="Normal 78 7" xfId="563"/>
    <cellStyle name="Normal 78 8" xfId="564"/>
    <cellStyle name="Normal 79 2" xfId="565"/>
    <cellStyle name="Normal 79 3" xfId="566"/>
    <cellStyle name="Normal 79 4" xfId="567"/>
    <cellStyle name="Normal 79 5" xfId="568"/>
    <cellStyle name="Normal 79 6" xfId="569"/>
    <cellStyle name="Normal 79 7" xfId="570"/>
    <cellStyle name="Normal 79 8" xfId="571"/>
    <cellStyle name="Normal 79 9" xfId="572"/>
    <cellStyle name="Normal 8" xfId="46"/>
    <cellStyle name="Normal 80 2" xfId="573"/>
    <cellStyle name="Normal 80 3" xfId="574"/>
    <cellStyle name="Normal 80 4" xfId="575"/>
    <cellStyle name="Normal 80 5" xfId="576"/>
    <cellStyle name="Normal 80 6" xfId="577"/>
    <cellStyle name="Normal 80 7" xfId="578"/>
    <cellStyle name="Normal 80 8" xfId="579"/>
    <cellStyle name="Normal 80 9" xfId="580"/>
    <cellStyle name="Normal 81 2" xfId="581"/>
    <cellStyle name="Normal 81 3" xfId="582"/>
    <cellStyle name="Normal 81 4" xfId="583"/>
    <cellStyle name="Normal 81 5" xfId="584"/>
    <cellStyle name="Normal 81 6" xfId="585"/>
    <cellStyle name="Normal 81 7" xfId="586"/>
    <cellStyle name="Normal 81 8" xfId="587"/>
    <cellStyle name="Normal 81 9" xfId="588"/>
    <cellStyle name="Normal 82 2" xfId="589"/>
    <cellStyle name="Normal 82 3" xfId="590"/>
    <cellStyle name="Normal 82 4" xfId="591"/>
    <cellStyle name="Normal 82 5" xfId="592"/>
    <cellStyle name="Normal 82 6" xfId="593"/>
    <cellStyle name="Normal 82 7" xfId="594"/>
    <cellStyle name="Normal 82 8" xfId="595"/>
    <cellStyle name="Normal 82 9" xfId="596"/>
    <cellStyle name="Normal 84 2" xfId="597"/>
    <cellStyle name="Normal 84 3" xfId="598"/>
    <cellStyle name="Normal 84 4" xfId="599"/>
    <cellStyle name="Normal 84 5" xfId="600"/>
    <cellStyle name="Normal 84 6" xfId="601"/>
    <cellStyle name="Normal 84 7" xfId="602"/>
    <cellStyle name="Normal 84 8" xfId="603"/>
    <cellStyle name="Normal 85 2" xfId="604"/>
    <cellStyle name="Normal 85 3" xfId="605"/>
    <cellStyle name="Normal 85 4" xfId="606"/>
    <cellStyle name="Normal 85 5" xfId="607"/>
    <cellStyle name="Normal 85 6" xfId="608"/>
    <cellStyle name="Normal 85 7" xfId="609"/>
    <cellStyle name="Normal 85 8" xfId="610"/>
    <cellStyle name="Normal 88 2" xfId="611"/>
    <cellStyle name="Normal 88 3" xfId="612"/>
    <cellStyle name="Normal 88 4" xfId="613"/>
    <cellStyle name="Normal 88 5" xfId="614"/>
    <cellStyle name="Normal 88 6" xfId="615"/>
    <cellStyle name="Normal 88 7" xfId="616"/>
    <cellStyle name="Normal 88 8" xfId="617"/>
    <cellStyle name="Normal 9" xfId="47"/>
    <cellStyle name="Normal 90 2" xfId="618"/>
    <cellStyle name="Normal 90 3" xfId="619"/>
    <cellStyle name="Normal 90 4" xfId="620"/>
    <cellStyle name="Normal 90 5" xfId="621"/>
    <cellStyle name="Normal 90 6" xfId="622"/>
    <cellStyle name="Normal 90 7" xfId="623"/>
    <cellStyle name="Normal 90 8" xfId="624"/>
    <cellStyle name="Normal 91 2" xfId="625"/>
    <cellStyle name="Normal 91 3" xfId="626"/>
    <cellStyle name="Normal 91 4" xfId="627"/>
    <cellStyle name="Normal 91 5" xfId="628"/>
    <cellStyle name="Normal 91 6" xfId="629"/>
    <cellStyle name="Normal 91 7" xfId="630"/>
    <cellStyle name="Normal 91 8" xfId="631"/>
    <cellStyle name="Normal 94 2" xfId="632"/>
    <cellStyle name="Normal 94 3" xfId="633"/>
    <cellStyle name="Normal 94 4" xfId="634"/>
    <cellStyle name="Normal 94 5" xfId="635"/>
    <cellStyle name="Normal 94 6" xfId="636"/>
    <cellStyle name="Normal 94 7" xfId="637"/>
    <cellStyle name="Normal 94 8" xfId="638"/>
    <cellStyle name="Normal 96 2" xfId="639"/>
    <cellStyle name="Normal 96 3" xfId="640"/>
    <cellStyle name="Normal 96 4" xfId="641"/>
    <cellStyle name="Normal 96 5" xfId="642"/>
    <cellStyle name="Normal 96 6" xfId="643"/>
    <cellStyle name="Normal 96 7" xfId="644"/>
    <cellStyle name="Normal 96 8" xfId="645"/>
    <cellStyle name="Normal 97 2" xfId="646"/>
    <cellStyle name="Normal 97 3" xfId="647"/>
    <cellStyle name="Normal 97 4" xfId="648"/>
    <cellStyle name="Normal 97 5" xfId="649"/>
    <cellStyle name="Normal 97 6" xfId="650"/>
    <cellStyle name="Normal 97 7" xfId="651"/>
    <cellStyle name="Normal 97 8" xfId="652"/>
    <cellStyle name="TableStyleLight1" xfId="50"/>
  </cellStyles>
  <dxfs count="0"/>
  <tableStyles count="0" defaultTableStyle="TableStyleMedium2" defaultPivotStyle="PivotStyleLight16"/>
  <colors>
    <mruColors>
      <color rgb="FFF79747"/>
      <color rgb="FFF9B277"/>
      <color rgb="FFFCE0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/>
  </sheetViews>
  <sheetFormatPr baseColWidth="10" defaultRowHeight="13.2" x14ac:dyDescent="0.25"/>
  <cols>
    <col min="1" max="1" width="16.5546875" customWidth="1"/>
    <col min="2" max="2" width="145.109375" customWidth="1"/>
  </cols>
  <sheetData>
    <row r="1" spans="1:2" ht="15.6" x14ac:dyDescent="0.3">
      <c r="A1" s="132" t="s">
        <v>125</v>
      </c>
    </row>
    <row r="3" spans="1:2" ht="15.6" x14ac:dyDescent="0.25">
      <c r="A3" s="96" t="s">
        <v>137</v>
      </c>
    </row>
    <row r="4" spans="1:2" x14ac:dyDescent="0.25">
      <c r="A4" s="134" t="s">
        <v>126</v>
      </c>
      <c r="B4" s="135" t="s">
        <v>146</v>
      </c>
    </row>
    <row r="5" spans="1:2" ht="15.6" x14ac:dyDescent="0.25">
      <c r="A5" s="134" t="s">
        <v>128</v>
      </c>
      <c r="B5" t="s">
        <v>147</v>
      </c>
    </row>
    <row r="6" spans="1:2" x14ac:dyDescent="0.25">
      <c r="A6" s="134" t="s">
        <v>131</v>
      </c>
      <c r="B6" t="s">
        <v>148</v>
      </c>
    </row>
    <row r="7" spans="1:2" x14ac:dyDescent="0.25">
      <c r="A7" s="134" t="s">
        <v>136</v>
      </c>
      <c r="B7" t="s">
        <v>149</v>
      </c>
    </row>
    <row r="8" spans="1:2" ht="15.6" x14ac:dyDescent="0.25">
      <c r="A8" s="134" t="s">
        <v>139</v>
      </c>
      <c r="B8" t="s">
        <v>150</v>
      </c>
    </row>
    <row r="9" spans="1:2" x14ac:dyDescent="0.25">
      <c r="A9" s="134" t="s">
        <v>242</v>
      </c>
      <c r="B9" t="s">
        <v>244</v>
      </c>
    </row>
    <row r="10" spans="1:2" ht="15.6" x14ac:dyDescent="0.25">
      <c r="A10" s="134" t="s">
        <v>243</v>
      </c>
      <c r="B10" t="s">
        <v>151</v>
      </c>
    </row>
    <row r="12" spans="1:2" x14ac:dyDescent="0.25">
      <c r="A12" s="96" t="s">
        <v>142</v>
      </c>
    </row>
    <row r="13" spans="1:2" x14ac:dyDescent="0.25">
      <c r="A13" s="134" t="s">
        <v>144</v>
      </c>
      <c r="B13" t="s">
        <v>152</v>
      </c>
    </row>
    <row r="14" spans="1:2" x14ac:dyDescent="0.25">
      <c r="A14" s="134" t="s">
        <v>220</v>
      </c>
      <c r="B14" t="s">
        <v>221</v>
      </c>
    </row>
    <row r="15" spans="1:2" ht="15.6" x14ac:dyDescent="0.25">
      <c r="A15" s="134" t="s">
        <v>226</v>
      </c>
      <c r="B15" t="s">
        <v>254</v>
      </c>
    </row>
    <row r="16" spans="1:2" ht="15.6" x14ac:dyDescent="0.25">
      <c r="A16" s="134" t="s">
        <v>256</v>
      </c>
      <c r="B16" t="s">
        <v>141</v>
      </c>
    </row>
    <row r="17" spans="1:2" x14ac:dyDescent="0.25">
      <c r="A17" s="134" t="s">
        <v>143</v>
      </c>
      <c r="B17" t="s">
        <v>227</v>
      </c>
    </row>
  </sheetData>
  <hyperlinks>
    <hyperlink ref="A4" location="'Figure 1'!A1" display="Figure 1 "/>
    <hyperlink ref="A5" location="'Figure 2'!A1" display="Figure 2"/>
    <hyperlink ref="A7" location="'Figure 4'!A1" display="Figure 4"/>
    <hyperlink ref="A6" location="'Figure 3'!A1" display="Figure 3"/>
    <hyperlink ref="A8" location="'Figure 5'!A1" display="Figure 5"/>
    <hyperlink ref="A16" location="'Achèv construction'!A1" display="Achèv construction"/>
    <hyperlink ref="A10" location="'Fig. encadré 2'!A1" display="Fig. encadré 2"/>
    <hyperlink ref="A13" location="'Cadrage Réunion'!A1" display="Cadrage Réunion"/>
    <hyperlink ref="A14" location="'Car. générales'!A1" display="Car. Générales"/>
    <hyperlink ref="A15" location="Loyers!A1" display="Loyers"/>
    <hyperlink ref="A17" location="'Cadrage national'!A1" display="Cadrage nationale"/>
    <hyperlink ref="A9" location="'Fig encadré 1'!A1" display="Fig encadré 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zoomScaleNormal="100" workbookViewId="0">
      <pane xSplit="1" topLeftCell="B1" activePane="topRight" state="frozen"/>
      <selection pane="topRight"/>
    </sheetView>
  </sheetViews>
  <sheetFormatPr baseColWidth="10" defaultRowHeight="13.2" x14ac:dyDescent="0.25"/>
  <cols>
    <col min="1" max="1" width="22.33203125" customWidth="1"/>
  </cols>
  <sheetData>
    <row r="1" spans="1:18" x14ac:dyDescent="0.25">
      <c r="A1" s="96" t="s">
        <v>108</v>
      </c>
      <c r="L1" s="134" t="s">
        <v>129</v>
      </c>
    </row>
    <row r="2" spans="1:18" x14ac:dyDescent="0.25">
      <c r="A2" t="s">
        <v>109</v>
      </c>
    </row>
    <row r="3" spans="1:18" x14ac:dyDescent="0.25">
      <c r="I3" s="97"/>
    </row>
    <row r="4" spans="1:18" s="98" customFormat="1" x14ac:dyDescent="0.25">
      <c r="A4" s="352" t="s">
        <v>2</v>
      </c>
      <c r="B4" s="350" t="s">
        <v>122</v>
      </c>
      <c r="C4" s="354" t="s">
        <v>56</v>
      </c>
      <c r="D4" s="355"/>
      <c r="E4" s="354" t="s">
        <v>51</v>
      </c>
      <c r="F4" s="343"/>
      <c r="G4" s="343"/>
      <c r="H4" s="343"/>
      <c r="I4" s="355"/>
      <c r="J4" s="354" t="s">
        <v>219</v>
      </c>
      <c r="K4" s="356"/>
      <c r="L4" s="356"/>
      <c r="M4" s="356"/>
      <c r="N4" s="356"/>
      <c r="O4" s="356"/>
      <c r="P4" s="354" t="s">
        <v>59</v>
      </c>
      <c r="Q4" s="343"/>
      <c r="R4" s="355"/>
    </row>
    <row r="5" spans="1:18" s="99" customFormat="1" x14ac:dyDescent="0.25">
      <c r="A5" s="353"/>
      <c r="B5" s="351"/>
      <c r="C5" s="99" t="s">
        <v>57</v>
      </c>
      <c r="D5" s="99" t="s">
        <v>58</v>
      </c>
      <c r="E5" s="248" t="s">
        <v>52</v>
      </c>
      <c r="F5" s="100" t="s">
        <v>53</v>
      </c>
      <c r="G5" s="100" t="s">
        <v>54</v>
      </c>
      <c r="H5" s="100" t="s">
        <v>55</v>
      </c>
      <c r="I5" s="101" t="s">
        <v>111</v>
      </c>
      <c r="J5" s="99" t="s">
        <v>112</v>
      </c>
      <c r="K5" s="99" t="s">
        <v>65</v>
      </c>
      <c r="L5" s="99" t="s">
        <v>66</v>
      </c>
      <c r="M5" s="99" t="s">
        <v>67</v>
      </c>
      <c r="N5" s="99" t="s">
        <v>68</v>
      </c>
      <c r="O5" s="99" t="s">
        <v>69</v>
      </c>
      <c r="P5" s="248" t="s">
        <v>60</v>
      </c>
      <c r="Q5" s="100" t="s">
        <v>61</v>
      </c>
      <c r="R5" s="101" t="s">
        <v>62</v>
      </c>
    </row>
    <row r="6" spans="1:18" s="103" customFormat="1" x14ac:dyDescent="0.25">
      <c r="A6" s="249" t="s">
        <v>3</v>
      </c>
      <c r="B6" s="250">
        <v>64995</v>
      </c>
      <c r="C6" s="249">
        <v>54851</v>
      </c>
      <c r="D6" s="249">
        <v>10144</v>
      </c>
      <c r="E6" s="251">
        <v>5139</v>
      </c>
      <c r="F6" s="249">
        <v>13834</v>
      </c>
      <c r="G6" s="249">
        <v>24437</v>
      </c>
      <c r="H6" s="249">
        <v>16636</v>
      </c>
      <c r="I6" s="252">
        <v>4949</v>
      </c>
      <c r="J6" s="249">
        <v>2652</v>
      </c>
      <c r="K6" s="249">
        <v>7692</v>
      </c>
      <c r="L6" s="249">
        <v>7082</v>
      </c>
      <c r="M6" s="249">
        <v>21763</v>
      </c>
      <c r="N6" s="249">
        <v>13674</v>
      </c>
      <c r="O6" s="249">
        <v>12132</v>
      </c>
      <c r="P6" s="251">
        <v>13816</v>
      </c>
      <c r="Q6" s="249">
        <v>33825</v>
      </c>
      <c r="R6" s="252">
        <v>17354</v>
      </c>
    </row>
    <row r="7" spans="1:18" s="103" customFormat="1" x14ac:dyDescent="0.25">
      <c r="A7" s="104" t="s">
        <v>4</v>
      </c>
      <c r="B7" s="253">
        <v>10657</v>
      </c>
      <c r="C7" s="149">
        <v>9008</v>
      </c>
      <c r="D7" s="149">
        <v>1649</v>
      </c>
      <c r="E7" s="254">
        <v>712</v>
      </c>
      <c r="F7" s="149">
        <v>2319</v>
      </c>
      <c r="G7" s="149">
        <v>3896</v>
      </c>
      <c r="H7" s="149">
        <v>2839</v>
      </c>
      <c r="I7" s="255">
        <v>891</v>
      </c>
      <c r="J7" s="149">
        <v>78</v>
      </c>
      <c r="K7" s="149">
        <v>630</v>
      </c>
      <c r="L7" s="149">
        <v>1256</v>
      </c>
      <c r="M7" s="149">
        <v>4225</v>
      </c>
      <c r="N7" s="149">
        <v>2576</v>
      </c>
      <c r="O7" s="149">
        <v>1892</v>
      </c>
      <c r="P7" s="254">
        <v>2882</v>
      </c>
      <c r="Q7" s="149">
        <v>6128</v>
      </c>
      <c r="R7" s="255">
        <v>1647</v>
      </c>
    </row>
    <row r="8" spans="1:18" s="103" customFormat="1" x14ac:dyDescent="0.25">
      <c r="A8" s="78" t="s">
        <v>5</v>
      </c>
      <c r="B8" s="256">
        <v>5272</v>
      </c>
      <c r="C8" s="105">
        <v>4126</v>
      </c>
      <c r="D8" s="105">
        <v>1146</v>
      </c>
      <c r="E8" s="257">
        <v>684</v>
      </c>
      <c r="F8" s="105">
        <v>1443</v>
      </c>
      <c r="G8" s="105">
        <v>1686</v>
      </c>
      <c r="H8" s="105">
        <v>1133</v>
      </c>
      <c r="I8" s="125">
        <v>326</v>
      </c>
      <c r="J8" s="105">
        <v>7</v>
      </c>
      <c r="K8" s="105">
        <v>84</v>
      </c>
      <c r="L8" s="105">
        <v>458</v>
      </c>
      <c r="M8" s="105">
        <v>2080</v>
      </c>
      <c r="N8" s="105">
        <v>1962</v>
      </c>
      <c r="O8" s="105">
        <v>681</v>
      </c>
      <c r="P8" s="257">
        <v>1593</v>
      </c>
      <c r="Q8" s="105">
        <v>3193</v>
      </c>
      <c r="R8" s="125">
        <v>486</v>
      </c>
    </row>
    <row r="9" spans="1:18" s="103" customFormat="1" x14ac:dyDescent="0.25">
      <c r="A9" s="78" t="s">
        <v>6</v>
      </c>
      <c r="B9" s="256">
        <v>10121</v>
      </c>
      <c r="C9" s="105">
        <v>8416</v>
      </c>
      <c r="D9" s="105">
        <v>1705</v>
      </c>
      <c r="E9" s="257">
        <v>855</v>
      </c>
      <c r="F9" s="105">
        <v>2186</v>
      </c>
      <c r="G9" s="105">
        <v>3814</v>
      </c>
      <c r="H9" s="105">
        <v>2618</v>
      </c>
      <c r="I9" s="125">
        <v>648</v>
      </c>
      <c r="J9" s="105">
        <v>10</v>
      </c>
      <c r="K9" s="105">
        <v>611</v>
      </c>
      <c r="L9" s="105">
        <v>738</v>
      </c>
      <c r="M9" s="105">
        <v>2924</v>
      </c>
      <c r="N9" s="105">
        <v>2506</v>
      </c>
      <c r="O9" s="105">
        <v>3332</v>
      </c>
      <c r="P9" s="257">
        <v>3190</v>
      </c>
      <c r="Q9" s="105">
        <v>5714</v>
      </c>
      <c r="R9" s="125">
        <v>1217</v>
      </c>
    </row>
    <row r="10" spans="1:18" s="105" customFormat="1" x14ac:dyDescent="0.25">
      <c r="A10" s="78" t="s">
        <v>7</v>
      </c>
      <c r="B10" s="256">
        <v>24344</v>
      </c>
      <c r="C10" s="105">
        <v>21639</v>
      </c>
      <c r="D10" s="105">
        <v>2705</v>
      </c>
      <c r="E10" s="257">
        <v>2095</v>
      </c>
      <c r="F10" s="105">
        <v>4941</v>
      </c>
      <c r="G10" s="105">
        <v>9503</v>
      </c>
      <c r="H10" s="105">
        <v>6020</v>
      </c>
      <c r="I10" s="125">
        <v>1785</v>
      </c>
      <c r="J10" s="105">
        <v>2201</v>
      </c>
      <c r="K10" s="105">
        <v>4431</v>
      </c>
      <c r="L10" s="105">
        <v>3320</v>
      </c>
      <c r="M10" s="105">
        <v>7220</v>
      </c>
      <c r="N10" s="105">
        <v>3390</v>
      </c>
      <c r="O10" s="105">
        <v>3782</v>
      </c>
      <c r="P10" s="257">
        <v>2783</v>
      </c>
      <c r="Q10" s="105">
        <v>11000</v>
      </c>
      <c r="R10" s="125">
        <v>10561</v>
      </c>
    </row>
    <row r="11" spans="1:18" s="105" customFormat="1" x14ac:dyDescent="0.25">
      <c r="A11" s="90" t="s">
        <v>8</v>
      </c>
      <c r="B11" s="51">
        <v>14601</v>
      </c>
      <c r="C11" s="106">
        <v>11662</v>
      </c>
      <c r="D11" s="106">
        <v>2939</v>
      </c>
      <c r="E11" s="129">
        <v>793</v>
      </c>
      <c r="F11" s="106">
        <v>2945</v>
      </c>
      <c r="G11" s="106">
        <v>5538</v>
      </c>
      <c r="H11" s="106">
        <v>4026</v>
      </c>
      <c r="I11" s="130">
        <v>1299</v>
      </c>
      <c r="J11" s="106">
        <v>356</v>
      </c>
      <c r="K11" s="106">
        <v>1936</v>
      </c>
      <c r="L11" s="106">
        <v>1310</v>
      </c>
      <c r="M11" s="106">
        <v>5314</v>
      </c>
      <c r="N11" s="106">
        <v>3240</v>
      </c>
      <c r="O11" s="106">
        <v>2445</v>
      </c>
      <c r="P11" s="129">
        <v>3368</v>
      </c>
      <c r="Q11" s="106">
        <v>7790</v>
      </c>
      <c r="R11" s="130">
        <v>3443</v>
      </c>
    </row>
    <row r="12" spans="1:18" s="105" customFormat="1" x14ac:dyDescent="0.25">
      <c r="A12" s="107" t="s">
        <v>26</v>
      </c>
      <c r="B12" s="256">
        <v>358</v>
      </c>
      <c r="C12" s="105">
        <v>292</v>
      </c>
      <c r="D12" s="105">
        <v>66</v>
      </c>
      <c r="E12" s="257">
        <v>20</v>
      </c>
      <c r="F12" s="105">
        <v>126</v>
      </c>
      <c r="G12" s="105">
        <v>116</v>
      </c>
      <c r="H12" s="105">
        <v>71</v>
      </c>
      <c r="I12" s="125">
        <v>25</v>
      </c>
      <c r="J12" s="105">
        <v>0</v>
      </c>
      <c r="K12" s="105">
        <v>0</v>
      </c>
      <c r="L12" s="105">
        <v>0</v>
      </c>
      <c r="M12" s="105">
        <v>66</v>
      </c>
      <c r="N12" s="105">
        <v>292</v>
      </c>
      <c r="O12" s="105">
        <v>0</v>
      </c>
      <c r="P12" s="257">
        <v>156</v>
      </c>
      <c r="Q12" s="105">
        <v>202</v>
      </c>
      <c r="R12" s="125">
        <v>0</v>
      </c>
    </row>
    <row r="13" spans="1:18" s="103" customFormat="1" x14ac:dyDescent="0.25">
      <c r="A13" s="105" t="s">
        <v>9</v>
      </c>
      <c r="B13" s="258">
        <v>1288</v>
      </c>
      <c r="C13" s="105">
        <v>1160</v>
      </c>
      <c r="D13" s="105">
        <v>128</v>
      </c>
      <c r="E13" s="257">
        <v>131</v>
      </c>
      <c r="F13" s="105">
        <v>356</v>
      </c>
      <c r="G13" s="105">
        <v>460</v>
      </c>
      <c r="H13" s="105">
        <v>289</v>
      </c>
      <c r="I13" s="125">
        <v>52</v>
      </c>
      <c r="J13" s="105">
        <v>0</v>
      </c>
      <c r="K13" s="105">
        <v>4</v>
      </c>
      <c r="L13" s="105">
        <v>42</v>
      </c>
      <c r="M13" s="105">
        <v>289</v>
      </c>
      <c r="N13" s="105">
        <v>513</v>
      </c>
      <c r="O13" s="105">
        <v>440</v>
      </c>
      <c r="P13" s="257">
        <v>471</v>
      </c>
      <c r="Q13" s="105">
        <v>808</v>
      </c>
      <c r="R13" s="125">
        <v>9</v>
      </c>
    </row>
    <row r="14" spans="1:18" s="103" customFormat="1" x14ac:dyDescent="0.25">
      <c r="A14" s="105" t="s">
        <v>10</v>
      </c>
      <c r="B14" s="258">
        <v>198</v>
      </c>
      <c r="C14" s="105">
        <v>188</v>
      </c>
      <c r="D14" s="105">
        <v>10</v>
      </c>
      <c r="E14" s="257">
        <v>8</v>
      </c>
      <c r="F14" s="105">
        <v>99</v>
      </c>
      <c r="G14" s="105">
        <v>71</v>
      </c>
      <c r="H14" s="105">
        <v>19</v>
      </c>
      <c r="I14" s="125">
        <v>1</v>
      </c>
      <c r="J14" s="105">
        <v>0</v>
      </c>
      <c r="K14" s="105">
        <v>0</v>
      </c>
      <c r="L14" s="105">
        <v>0</v>
      </c>
      <c r="M14" s="105">
        <v>76</v>
      </c>
      <c r="N14" s="105">
        <v>122</v>
      </c>
      <c r="O14" s="105">
        <v>0</v>
      </c>
      <c r="P14" s="257">
        <v>75</v>
      </c>
      <c r="Q14" s="105">
        <v>123</v>
      </c>
      <c r="R14" s="125">
        <v>0</v>
      </c>
    </row>
    <row r="15" spans="1:18" s="103" customFormat="1" x14ac:dyDescent="0.25">
      <c r="A15" s="105" t="s">
        <v>132</v>
      </c>
      <c r="B15" s="258">
        <v>553</v>
      </c>
      <c r="C15" s="105">
        <v>393</v>
      </c>
      <c r="D15" s="105">
        <v>160</v>
      </c>
      <c r="E15" s="257">
        <v>19</v>
      </c>
      <c r="F15" s="105">
        <v>186</v>
      </c>
      <c r="G15" s="105">
        <v>207</v>
      </c>
      <c r="H15" s="105">
        <v>112</v>
      </c>
      <c r="I15" s="125">
        <v>29</v>
      </c>
      <c r="J15" s="105">
        <v>0</v>
      </c>
      <c r="K15" s="105">
        <v>0</v>
      </c>
      <c r="L15" s="105">
        <v>47</v>
      </c>
      <c r="M15" s="105">
        <v>349</v>
      </c>
      <c r="N15" s="105">
        <v>102</v>
      </c>
      <c r="O15" s="105">
        <v>55</v>
      </c>
      <c r="P15" s="257">
        <v>53</v>
      </c>
      <c r="Q15" s="105">
        <v>429</v>
      </c>
      <c r="R15" s="125">
        <v>71</v>
      </c>
    </row>
    <row r="16" spans="1:18" s="103" customFormat="1" x14ac:dyDescent="0.25">
      <c r="A16" s="105" t="s">
        <v>11</v>
      </c>
      <c r="B16" s="258">
        <v>169</v>
      </c>
      <c r="C16" s="105">
        <v>122</v>
      </c>
      <c r="D16" s="105">
        <v>47</v>
      </c>
      <c r="E16" s="257"/>
      <c r="F16" s="105">
        <v>27</v>
      </c>
      <c r="G16" s="105">
        <v>65</v>
      </c>
      <c r="H16" s="105">
        <v>58</v>
      </c>
      <c r="I16" s="125">
        <v>19</v>
      </c>
      <c r="J16" s="105">
        <v>0</v>
      </c>
      <c r="K16" s="105">
        <v>0</v>
      </c>
      <c r="L16" s="105">
        <v>0</v>
      </c>
      <c r="M16" s="105">
        <v>71</v>
      </c>
      <c r="N16" s="105">
        <v>16</v>
      </c>
      <c r="O16" s="105">
        <v>82</v>
      </c>
      <c r="P16" s="257">
        <v>98</v>
      </c>
      <c r="Q16" s="105">
        <v>71</v>
      </c>
      <c r="R16" s="125">
        <v>0</v>
      </c>
    </row>
    <row r="17" spans="1:18" s="103" customFormat="1" x14ac:dyDescent="0.25">
      <c r="A17" s="105" t="s">
        <v>29</v>
      </c>
      <c r="B17" s="258">
        <v>280</v>
      </c>
      <c r="C17" s="105">
        <v>55</v>
      </c>
      <c r="D17" s="105">
        <v>225</v>
      </c>
      <c r="E17" s="257">
        <v>14</v>
      </c>
      <c r="F17" s="105">
        <v>40</v>
      </c>
      <c r="G17" s="105">
        <v>67</v>
      </c>
      <c r="H17" s="105">
        <v>113</v>
      </c>
      <c r="I17" s="125">
        <v>46</v>
      </c>
      <c r="J17" s="105">
        <v>0</v>
      </c>
      <c r="K17" s="105">
        <v>3</v>
      </c>
      <c r="L17" s="105">
        <v>0</v>
      </c>
      <c r="M17" s="105">
        <v>0</v>
      </c>
      <c r="N17" s="105">
        <v>89</v>
      </c>
      <c r="O17" s="105">
        <v>188</v>
      </c>
      <c r="P17" s="257">
        <v>164</v>
      </c>
      <c r="Q17" s="105">
        <v>90</v>
      </c>
      <c r="R17" s="125">
        <v>26</v>
      </c>
    </row>
    <row r="18" spans="1:18" s="103" customFormat="1" x14ac:dyDescent="0.25">
      <c r="A18" s="105" t="s">
        <v>31</v>
      </c>
      <c r="B18" s="258">
        <v>6907</v>
      </c>
      <c r="C18" s="105">
        <v>5543</v>
      </c>
      <c r="D18" s="105">
        <v>1364</v>
      </c>
      <c r="E18" s="257">
        <v>436</v>
      </c>
      <c r="F18" s="105">
        <v>1383</v>
      </c>
      <c r="G18" s="105">
        <v>2685</v>
      </c>
      <c r="H18" s="105">
        <v>1757</v>
      </c>
      <c r="I18" s="125">
        <v>646</v>
      </c>
      <c r="J18" s="105">
        <v>353</v>
      </c>
      <c r="K18" s="105">
        <v>1840</v>
      </c>
      <c r="L18" s="105">
        <v>699</v>
      </c>
      <c r="M18" s="105">
        <v>2283</v>
      </c>
      <c r="N18" s="105">
        <v>1319</v>
      </c>
      <c r="O18" s="105">
        <v>413</v>
      </c>
      <c r="P18" s="257">
        <v>1105</v>
      </c>
      <c r="Q18" s="105">
        <v>2987</v>
      </c>
      <c r="R18" s="125">
        <v>2815</v>
      </c>
    </row>
    <row r="19" spans="1:18" s="103" customFormat="1" x14ac:dyDescent="0.25">
      <c r="A19" s="105" t="s">
        <v>133</v>
      </c>
      <c r="B19" s="258">
        <v>2495</v>
      </c>
      <c r="C19" s="105">
        <v>2316</v>
      </c>
      <c r="D19" s="105">
        <v>179</v>
      </c>
      <c r="E19" s="257">
        <v>144</v>
      </c>
      <c r="F19" s="105">
        <v>567</v>
      </c>
      <c r="G19" s="105">
        <v>876</v>
      </c>
      <c r="H19" s="105">
        <v>700</v>
      </c>
      <c r="I19" s="125">
        <v>208</v>
      </c>
      <c r="J19" s="105">
        <v>1</v>
      </c>
      <c r="K19" s="105">
        <v>0</v>
      </c>
      <c r="L19" s="105">
        <v>346</v>
      </c>
      <c r="M19" s="105">
        <v>885</v>
      </c>
      <c r="N19" s="105">
        <v>595</v>
      </c>
      <c r="O19" s="105">
        <v>668</v>
      </c>
      <c r="P19" s="257">
        <v>543</v>
      </c>
      <c r="Q19" s="105">
        <v>1668</v>
      </c>
      <c r="R19" s="125">
        <v>284</v>
      </c>
    </row>
    <row r="20" spans="1:18" s="103" customFormat="1" x14ac:dyDescent="0.25">
      <c r="A20" s="105" t="s">
        <v>12</v>
      </c>
      <c r="B20" s="258">
        <v>4354</v>
      </c>
      <c r="C20" s="105">
        <v>3653</v>
      </c>
      <c r="D20" s="105">
        <v>701</v>
      </c>
      <c r="E20" s="257">
        <v>271</v>
      </c>
      <c r="F20" s="105">
        <v>946</v>
      </c>
      <c r="G20" s="105">
        <v>1704</v>
      </c>
      <c r="H20" s="105">
        <v>1144</v>
      </c>
      <c r="I20" s="125">
        <v>289</v>
      </c>
      <c r="J20" s="105">
        <v>5</v>
      </c>
      <c r="K20" s="105">
        <v>265</v>
      </c>
      <c r="L20" s="105">
        <v>281</v>
      </c>
      <c r="M20" s="105">
        <v>1381</v>
      </c>
      <c r="N20" s="105">
        <v>944</v>
      </c>
      <c r="O20" s="105">
        <v>1478</v>
      </c>
      <c r="P20" s="257">
        <v>1393</v>
      </c>
      <c r="Q20" s="105">
        <v>2347</v>
      </c>
      <c r="R20" s="125">
        <v>614</v>
      </c>
    </row>
    <row r="21" spans="1:18" s="103" customFormat="1" x14ac:dyDescent="0.25">
      <c r="A21" s="105" t="s">
        <v>13</v>
      </c>
      <c r="B21" s="258">
        <v>4008</v>
      </c>
      <c r="C21" s="105">
        <v>3428</v>
      </c>
      <c r="D21" s="105">
        <v>580</v>
      </c>
      <c r="E21" s="257">
        <v>392</v>
      </c>
      <c r="F21" s="105">
        <v>807</v>
      </c>
      <c r="G21" s="105">
        <v>1527</v>
      </c>
      <c r="H21" s="105">
        <v>1026</v>
      </c>
      <c r="I21" s="125">
        <v>256</v>
      </c>
      <c r="J21" s="105">
        <v>5</v>
      </c>
      <c r="K21" s="105">
        <v>338</v>
      </c>
      <c r="L21" s="105">
        <v>414</v>
      </c>
      <c r="M21" s="105">
        <v>1178</v>
      </c>
      <c r="N21" s="105">
        <v>896</v>
      </c>
      <c r="O21" s="105">
        <v>1177</v>
      </c>
      <c r="P21" s="257">
        <v>1057</v>
      </c>
      <c r="Q21" s="105">
        <v>2385</v>
      </c>
      <c r="R21" s="125">
        <v>566</v>
      </c>
    </row>
    <row r="22" spans="1:18" s="103" customFormat="1" x14ac:dyDescent="0.25">
      <c r="A22" s="105" t="s">
        <v>14</v>
      </c>
      <c r="B22" s="258">
        <v>20566</v>
      </c>
      <c r="C22" s="105">
        <v>18280</v>
      </c>
      <c r="D22" s="105">
        <v>2286</v>
      </c>
      <c r="E22" s="257">
        <v>1907</v>
      </c>
      <c r="F22" s="105">
        <v>4192</v>
      </c>
      <c r="G22" s="105">
        <v>7986</v>
      </c>
      <c r="H22" s="105">
        <v>4936</v>
      </c>
      <c r="I22" s="125">
        <v>1545</v>
      </c>
      <c r="J22" s="105">
        <v>2175</v>
      </c>
      <c r="K22" s="105">
        <v>4431</v>
      </c>
      <c r="L22" s="105">
        <v>3188</v>
      </c>
      <c r="M22" s="105">
        <v>5432</v>
      </c>
      <c r="N22" s="105">
        <v>2556</v>
      </c>
      <c r="O22" s="105">
        <v>2784</v>
      </c>
      <c r="P22" s="257">
        <v>1675</v>
      </c>
      <c r="Q22" s="105">
        <v>8436</v>
      </c>
      <c r="R22" s="125">
        <v>10455</v>
      </c>
    </row>
    <row r="23" spans="1:18" s="103" customFormat="1" x14ac:dyDescent="0.25">
      <c r="A23" s="105" t="s">
        <v>15</v>
      </c>
      <c r="B23" s="258">
        <v>1481</v>
      </c>
      <c r="C23" s="105">
        <v>1291</v>
      </c>
      <c r="D23" s="105">
        <v>190</v>
      </c>
      <c r="E23" s="257">
        <v>128</v>
      </c>
      <c r="F23" s="105">
        <v>547</v>
      </c>
      <c r="G23" s="105">
        <v>430</v>
      </c>
      <c r="H23" s="105">
        <v>317</v>
      </c>
      <c r="I23" s="125">
        <v>59</v>
      </c>
      <c r="J23" s="105">
        <v>0</v>
      </c>
      <c r="K23" s="105">
        <v>0</v>
      </c>
      <c r="L23" s="105">
        <v>66</v>
      </c>
      <c r="M23" s="105">
        <v>581</v>
      </c>
      <c r="N23" s="105">
        <v>598</v>
      </c>
      <c r="O23" s="105">
        <v>236</v>
      </c>
      <c r="P23" s="257">
        <v>737</v>
      </c>
      <c r="Q23" s="105">
        <v>737</v>
      </c>
      <c r="R23" s="125">
        <v>7</v>
      </c>
    </row>
    <row r="24" spans="1:18" s="103" customFormat="1" x14ac:dyDescent="0.25">
      <c r="A24" s="105" t="s">
        <v>16</v>
      </c>
      <c r="B24" s="258">
        <v>965</v>
      </c>
      <c r="C24" s="105">
        <v>815</v>
      </c>
      <c r="D24" s="105">
        <v>150</v>
      </c>
      <c r="E24" s="257">
        <v>31</v>
      </c>
      <c r="F24" s="105">
        <v>222</v>
      </c>
      <c r="G24" s="105">
        <v>349</v>
      </c>
      <c r="H24" s="105">
        <v>287</v>
      </c>
      <c r="I24" s="125">
        <v>76</v>
      </c>
      <c r="J24" s="105">
        <v>0</v>
      </c>
      <c r="K24" s="105">
        <v>7</v>
      </c>
      <c r="L24" s="105">
        <v>0</v>
      </c>
      <c r="M24" s="105">
        <v>321</v>
      </c>
      <c r="N24" s="105">
        <v>333</v>
      </c>
      <c r="O24" s="105">
        <v>304</v>
      </c>
      <c r="P24" s="257">
        <v>390</v>
      </c>
      <c r="Q24" s="105">
        <v>568</v>
      </c>
      <c r="R24" s="125">
        <v>7</v>
      </c>
    </row>
    <row r="25" spans="1:18" s="103" customFormat="1" x14ac:dyDescent="0.25">
      <c r="A25" s="105" t="s">
        <v>17</v>
      </c>
      <c r="B25" s="258">
        <v>3081</v>
      </c>
      <c r="C25" s="105">
        <v>2243</v>
      </c>
      <c r="D25" s="105">
        <v>838</v>
      </c>
      <c r="E25" s="257">
        <v>62</v>
      </c>
      <c r="F25" s="105">
        <v>559</v>
      </c>
      <c r="G25" s="105">
        <v>1209</v>
      </c>
      <c r="H25" s="105">
        <v>940</v>
      </c>
      <c r="I25" s="125">
        <v>311</v>
      </c>
      <c r="J25" s="105">
        <v>16</v>
      </c>
      <c r="K25" s="105">
        <v>60</v>
      </c>
      <c r="L25" s="105">
        <v>137</v>
      </c>
      <c r="M25" s="105">
        <v>1067</v>
      </c>
      <c r="N25" s="105">
        <v>1262</v>
      </c>
      <c r="O25" s="105">
        <v>539</v>
      </c>
      <c r="P25" s="257">
        <v>1197</v>
      </c>
      <c r="Q25" s="105">
        <v>1708</v>
      </c>
      <c r="R25" s="125">
        <v>176</v>
      </c>
    </row>
    <row r="26" spans="1:18" s="103" customFormat="1" x14ac:dyDescent="0.25">
      <c r="A26" s="105" t="s">
        <v>18</v>
      </c>
      <c r="B26" s="258">
        <v>4124</v>
      </c>
      <c r="C26" s="105">
        <v>2934</v>
      </c>
      <c r="D26" s="105">
        <v>1190</v>
      </c>
      <c r="E26" s="257">
        <v>181</v>
      </c>
      <c r="F26" s="105">
        <v>759</v>
      </c>
      <c r="G26" s="105">
        <v>1584</v>
      </c>
      <c r="H26" s="105">
        <v>1249</v>
      </c>
      <c r="I26" s="125">
        <v>351</v>
      </c>
      <c r="J26" s="105">
        <v>2</v>
      </c>
      <c r="K26" s="105">
        <v>89</v>
      </c>
      <c r="L26" s="105">
        <v>265</v>
      </c>
      <c r="M26" s="105">
        <v>1729</v>
      </c>
      <c r="N26" s="105">
        <v>993</v>
      </c>
      <c r="O26" s="105">
        <v>1046</v>
      </c>
      <c r="P26" s="257">
        <v>1330</v>
      </c>
      <c r="Q26" s="105">
        <v>2457</v>
      </c>
      <c r="R26" s="125">
        <v>337</v>
      </c>
    </row>
    <row r="27" spans="1:18" s="103" customFormat="1" x14ac:dyDescent="0.25">
      <c r="A27" s="105" t="s">
        <v>19</v>
      </c>
      <c r="B27" s="258">
        <v>6434</v>
      </c>
      <c r="C27" s="105">
        <v>5927</v>
      </c>
      <c r="D27" s="105">
        <v>507</v>
      </c>
      <c r="E27" s="257">
        <v>610</v>
      </c>
      <c r="F27" s="105">
        <v>1409</v>
      </c>
      <c r="G27" s="105">
        <v>2284</v>
      </c>
      <c r="H27" s="105">
        <v>1636</v>
      </c>
      <c r="I27" s="125">
        <v>495</v>
      </c>
      <c r="J27" s="105">
        <v>62</v>
      </c>
      <c r="K27" s="105">
        <v>570</v>
      </c>
      <c r="L27" s="105">
        <v>1072</v>
      </c>
      <c r="M27" s="105">
        <v>2641</v>
      </c>
      <c r="N27" s="105">
        <v>904</v>
      </c>
      <c r="O27" s="105">
        <v>1185</v>
      </c>
      <c r="P27" s="257">
        <v>1378</v>
      </c>
      <c r="Q27" s="105">
        <v>3687</v>
      </c>
      <c r="R27" s="125">
        <v>1369</v>
      </c>
    </row>
    <row r="28" spans="1:18" s="103" customFormat="1" x14ac:dyDescent="0.25">
      <c r="A28" s="105" t="s">
        <v>20</v>
      </c>
      <c r="B28" s="258">
        <v>97</v>
      </c>
      <c r="C28" s="105">
        <v>8</v>
      </c>
      <c r="D28" s="105">
        <v>89</v>
      </c>
      <c r="E28" s="257">
        <v>2</v>
      </c>
      <c r="F28" s="105">
        <v>18</v>
      </c>
      <c r="G28" s="105">
        <v>40</v>
      </c>
      <c r="H28" s="105">
        <v>23</v>
      </c>
      <c r="I28" s="125">
        <v>14</v>
      </c>
      <c r="J28" s="105">
        <v>0</v>
      </c>
      <c r="K28" s="105">
        <v>3</v>
      </c>
      <c r="L28" s="105">
        <v>0</v>
      </c>
      <c r="M28" s="105">
        <v>40</v>
      </c>
      <c r="N28" s="105">
        <v>8</v>
      </c>
      <c r="O28" s="105">
        <v>46</v>
      </c>
      <c r="P28" s="257">
        <v>30</v>
      </c>
      <c r="Q28" s="105">
        <v>64</v>
      </c>
      <c r="R28" s="125">
        <v>3</v>
      </c>
    </row>
    <row r="29" spans="1:18" s="103" customFormat="1" x14ac:dyDescent="0.25">
      <c r="A29" s="105" t="s">
        <v>21</v>
      </c>
      <c r="B29" s="258">
        <v>2378</v>
      </c>
      <c r="C29" s="105">
        <v>2189</v>
      </c>
      <c r="D29" s="105">
        <v>189</v>
      </c>
      <c r="E29" s="257">
        <v>139</v>
      </c>
      <c r="F29" s="105">
        <v>501</v>
      </c>
      <c r="G29" s="105">
        <v>925</v>
      </c>
      <c r="H29" s="105">
        <v>657</v>
      </c>
      <c r="I29" s="125">
        <v>156</v>
      </c>
      <c r="J29" s="105">
        <v>2</v>
      </c>
      <c r="K29" s="105">
        <v>0</v>
      </c>
      <c r="L29" s="105">
        <v>23</v>
      </c>
      <c r="M29" s="105">
        <v>1044</v>
      </c>
      <c r="N29" s="105">
        <v>329</v>
      </c>
      <c r="O29" s="105">
        <v>980</v>
      </c>
      <c r="P29" s="257">
        <v>911</v>
      </c>
      <c r="Q29" s="105">
        <v>1441</v>
      </c>
      <c r="R29" s="125">
        <v>26</v>
      </c>
    </row>
    <row r="30" spans="1:18" s="103" customFormat="1" x14ac:dyDescent="0.25">
      <c r="A30" s="105" t="s">
        <v>22</v>
      </c>
      <c r="B30" s="258">
        <v>177</v>
      </c>
      <c r="C30" s="105">
        <v>120</v>
      </c>
      <c r="D30" s="105">
        <v>57</v>
      </c>
      <c r="E30" s="257">
        <v>47</v>
      </c>
      <c r="F30" s="105">
        <v>35</v>
      </c>
      <c r="G30" s="105">
        <v>50</v>
      </c>
      <c r="H30" s="105">
        <v>40</v>
      </c>
      <c r="I30" s="125">
        <v>5</v>
      </c>
      <c r="J30" s="105">
        <v>0</v>
      </c>
      <c r="K30" s="105">
        <v>1</v>
      </c>
      <c r="L30" s="105">
        <v>1</v>
      </c>
      <c r="M30" s="105">
        <v>76</v>
      </c>
      <c r="N30" s="105">
        <v>64</v>
      </c>
      <c r="O30" s="105">
        <v>35</v>
      </c>
      <c r="P30" s="257">
        <v>105</v>
      </c>
      <c r="Q30" s="105">
        <v>70</v>
      </c>
      <c r="R30" s="125">
        <v>2</v>
      </c>
    </row>
    <row r="31" spans="1:18" s="103" customFormat="1" x14ac:dyDescent="0.25">
      <c r="A31" s="105" t="s">
        <v>23</v>
      </c>
      <c r="B31" s="258">
        <v>1400</v>
      </c>
      <c r="C31" s="105">
        <v>1170</v>
      </c>
      <c r="D31" s="105">
        <v>230</v>
      </c>
      <c r="E31" s="257">
        <v>49</v>
      </c>
      <c r="F31" s="105">
        <v>248</v>
      </c>
      <c r="G31" s="105">
        <v>592</v>
      </c>
      <c r="H31" s="105">
        <v>427</v>
      </c>
      <c r="I31" s="125">
        <v>84</v>
      </c>
      <c r="J31" s="105">
        <v>24</v>
      </c>
      <c r="K31" s="105">
        <v>0</v>
      </c>
      <c r="L31" s="105">
        <v>109</v>
      </c>
      <c r="M31" s="105">
        <v>744</v>
      </c>
      <c r="N31" s="105">
        <v>505</v>
      </c>
      <c r="O31" s="105">
        <v>18</v>
      </c>
      <c r="P31" s="257">
        <v>197</v>
      </c>
      <c r="Q31" s="105">
        <v>1123</v>
      </c>
      <c r="R31" s="125">
        <v>80</v>
      </c>
    </row>
    <row r="32" spans="1:18" s="103" customFormat="1" x14ac:dyDescent="0.25">
      <c r="A32" s="105" t="s">
        <v>24</v>
      </c>
      <c r="B32" s="258">
        <v>14</v>
      </c>
      <c r="C32" s="105"/>
      <c r="D32" s="105">
        <v>14</v>
      </c>
      <c r="E32" s="257"/>
      <c r="F32" s="105">
        <v>2</v>
      </c>
      <c r="G32" s="105">
        <v>6</v>
      </c>
      <c r="H32" s="105">
        <v>6</v>
      </c>
      <c r="I32" s="12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14</v>
      </c>
      <c r="P32" s="257"/>
      <c r="Q32" s="105">
        <v>14</v>
      </c>
      <c r="R32" s="125">
        <v>0</v>
      </c>
    </row>
    <row r="33" spans="1:18" s="103" customFormat="1" x14ac:dyDescent="0.25">
      <c r="A33" s="105" t="s">
        <v>28</v>
      </c>
      <c r="B33" s="258">
        <v>3496</v>
      </c>
      <c r="C33" s="105">
        <v>2639</v>
      </c>
      <c r="D33" s="105">
        <v>857</v>
      </c>
      <c r="E33" s="257">
        <v>546</v>
      </c>
      <c r="F33" s="105">
        <v>779</v>
      </c>
      <c r="G33" s="105">
        <v>1145</v>
      </c>
      <c r="H33" s="105">
        <v>774</v>
      </c>
      <c r="I33" s="125">
        <v>252</v>
      </c>
      <c r="J33" s="105">
        <v>7</v>
      </c>
      <c r="K33" s="105">
        <v>81</v>
      </c>
      <c r="L33" s="105">
        <v>392</v>
      </c>
      <c r="M33" s="105">
        <v>1383</v>
      </c>
      <c r="N33" s="105">
        <v>1234</v>
      </c>
      <c r="O33" s="105">
        <v>399</v>
      </c>
      <c r="P33" s="257">
        <v>751</v>
      </c>
      <c r="Q33" s="105">
        <v>2269</v>
      </c>
      <c r="R33" s="125">
        <v>476</v>
      </c>
    </row>
    <row r="34" spans="1:18" s="103" customFormat="1" x14ac:dyDescent="0.25">
      <c r="A34" s="105" t="s">
        <v>32</v>
      </c>
      <c r="B34" s="258">
        <v>110</v>
      </c>
      <c r="C34" s="105">
        <v>54</v>
      </c>
      <c r="D34" s="105">
        <v>56</v>
      </c>
      <c r="E34" s="257">
        <v>1</v>
      </c>
      <c r="F34" s="105">
        <v>14</v>
      </c>
      <c r="G34" s="105">
        <v>44</v>
      </c>
      <c r="H34" s="105">
        <v>33</v>
      </c>
      <c r="I34" s="125">
        <v>18</v>
      </c>
      <c r="J34" s="105">
        <v>0</v>
      </c>
      <c r="K34" s="105">
        <v>0</v>
      </c>
      <c r="L34" s="105">
        <v>0</v>
      </c>
      <c r="M34" s="105">
        <v>96</v>
      </c>
      <c r="N34" s="105">
        <v>0</v>
      </c>
      <c r="O34" s="105">
        <v>14</v>
      </c>
      <c r="P34" s="257"/>
      <c r="Q34" s="105">
        <v>110</v>
      </c>
      <c r="R34" s="125">
        <v>0</v>
      </c>
    </row>
    <row r="35" spans="1:18" s="103" customFormat="1" x14ac:dyDescent="0.25">
      <c r="A35" s="106" t="s">
        <v>25</v>
      </c>
      <c r="B35" s="259">
        <v>62</v>
      </c>
      <c r="C35" s="106">
        <v>31</v>
      </c>
      <c r="D35" s="106">
        <v>31</v>
      </c>
      <c r="E35" s="129">
        <v>1</v>
      </c>
      <c r="F35" s="106">
        <v>12</v>
      </c>
      <c r="G35" s="106">
        <v>15</v>
      </c>
      <c r="H35" s="106">
        <v>22</v>
      </c>
      <c r="I35" s="130">
        <v>12</v>
      </c>
      <c r="J35" s="106">
        <v>0</v>
      </c>
      <c r="K35" s="106">
        <v>0</v>
      </c>
      <c r="L35" s="106">
        <v>0</v>
      </c>
      <c r="M35" s="106">
        <v>31</v>
      </c>
      <c r="N35" s="106">
        <v>0</v>
      </c>
      <c r="O35" s="106">
        <v>31</v>
      </c>
      <c r="P35" s="129">
        <v>0</v>
      </c>
      <c r="Q35" s="106">
        <v>31</v>
      </c>
      <c r="R35" s="130">
        <v>31</v>
      </c>
    </row>
    <row r="36" spans="1:18" s="103" customFormat="1" x14ac:dyDescent="0.25">
      <c r="A36" s="40" t="s">
        <v>113</v>
      </c>
      <c r="B36" s="105"/>
      <c r="E36" s="105"/>
      <c r="F36" s="105"/>
      <c r="G36" s="105"/>
      <c r="H36" s="105"/>
      <c r="I36" s="105"/>
    </row>
    <row r="37" spans="1:18" s="103" customFormat="1" x14ac:dyDescent="0.25">
      <c r="A37" s="40"/>
      <c r="B37" s="105"/>
      <c r="E37" s="105"/>
      <c r="F37" s="105"/>
      <c r="G37" s="105"/>
      <c r="H37" s="105"/>
      <c r="I37" s="105"/>
    </row>
    <row r="38" spans="1:18" x14ac:dyDescent="0.25">
      <c r="A38" s="96" t="s">
        <v>108</v>
      </c>
    </row>
    <row r="39" spans="1:18" x14ac:dyDescent="0.25">
      <c r="A39" t="s">
        <v>114</v>
      </c>
    </row>
    <row r="40" spans="1:18" x14ac:dyDescent="0.25">
      <c r="I40" s="97"/>
    </row>
    <row r="41" spans="1:18" s="98" customFormat="1" x14ac:dyDescent="0.25">
      <c r="A41" s="108"/>
      <c r="B41" s="246"/>
      <c r="C41" s="354" t="s">
        <v>56</v>
      </c>
      <c r="D41" s="355"/>
      <c r="E41" s="354" t="s">
        <v>51</v>
      </c>
      <c r="F41" s="343"/>
      <c r="G41" s="343"/>
      <c r="H41" s="343"/>
      <c r="I41" s="355"/>
      <c r="J41" s="354" t="s">
        <v>219</v>
      </c>
      <c r="K41" s="343"/>
      <c r="L41" s="343"/>
      <c r="M41" s="343"/>
      <c r="N41" s="343"/>
      <c r="O41" s="355"/>
      <c r="P41" s="354" t="s">
        <v>59</v>
      </c>
      <c r="Q41" s="343"/>
      <c r="R41" s="355"/>
    </row>
    <row r="42" spans="1:18" s="99" customFormat="1" ht="26.4" x14ac:dyDescent="0.25">
      <c r="A42" s="100" t="s">
        <v>110</v>
      </c>
      <c r="B42" s="247" t="s">
        <v>122</v>
      </c>
      <c r="C42" s="248" t="s">
        <v>57</v>
      </c>
      <c r="D42" s="101" t="s">
        <v>58</v>
      </c>
      <c r="E42" s="248" t="s">
        <v>52</v>
      </c>
      <c r="F42" s="100" t="s">
        <v>53</v>
      </c>
      <c r="G42" s="100" t="s">
        <v>54</v>
      </c>
      <c r="H42" s="100" t="s">
        <v>55</v>
      </c>
      <c r="I42" s="101" t="s">
        <v>111</v>
      </c>
      <c r="J42" s="248" t="s">
        <v>112</v>
      </c>
      <c r="K42" s="100" t="s">
        <v>65</v>
      </c>
      <c r="L42" s="100" t="s">
        <v>66</v>
      </c>
      <c r="M42" s="100" t="s">
        <v>67</v>
      </c>
      <c r="N42" s="100" t="s">
        <v>68</v>
      </c>
      <c r="O42" s="101" t="s">
        <v>69</v>
      </c>
      <c r="P42" s="248" t="s">
        <v>60</v>
      </c>
      <c r="Q42" s="100" t="s">
        <v>61</v>
      </c>
      <c r="R42" s="101" t="s">
        <v>62</v>
      </c>
    </row>
    <row r="43" spans="1:18" s="111" customFormat="1" x14ac:dyDescent="0.25">
      <c r="A43" s="249" t="s">
        <v>3</v>
      </c>
      <c r="B43" s="260">
        <v>100</v>
      </c>
      <c r="C43" s="261">
        <f>C6/$B6*100</f>
        <v>84.392645588122164</v>
      </c>
      <c r="D43" s="262">
        <f t="shared" ref="D43:R43" si="0">D6/$B6*100</f>
        <v>15.607354411877836</v>
      </c>
      <c r="E43" s="261">
        <f t="shared" si="0"/>
        <v>7.9067620586198943</v>
      </c>
      <c r="F43" s="263">
        <f t="shared" si="0"/>
        <v>21.284714208785292</v>
      </c>
      <c r="G43" s="263">
        <f t="shared" si="0"/>
        <v>37.598276790522348</v>
      </c>
      <c r="H43" s="263">
        <f t="shared" si="0"/>
        <v>25.595815062697131</v>
      </c>
      <c r="I43" s="262">
        <f t="shared" si="0"/>
        <v>7.6144318793753367</v>
      </c>
      <c r="J43" s="261">
        <f t="shared" si="0"/>
        <v>4.0803138702977151</v>
      </c>
      <c r="K43" s="263">
        <f t="shared" si="0"/>
        <v>11.834756519732286</v>
      </c>
      <c r="L43" s="263">
        <f t="shared" si="0"/>
        <v>10.896222786368181</v>
      </c>
      <c r="M43" s="263">
        <f t="shared" si="0"/>
        <v>33.48411416262789</v>
      </c>
      <c r="N43" s="263">
        <f t="shared" si="0"/>
        <v>21.03854142626356</v>
      </c>
      <c r="O43" s="262">
        <f t="shared" si="0"/>
        <v>18.666051234710363</v>
      </c>
      <c r="P43" s="261">
        <f t="shared" si="0"/>
        <v>21.257019770751594</v>
      </c>
      <c r="Q43" s="263">
        <f t="shared" si="0"/>
        <v>52.042464804985002</v>
      </c>
      <c r="R43" s="262">
        <f t="shared" si="0"/>
        <v>26.700515424263404</v>
      </c>
    </row>
    <row r="44" spans="1:18" s="103" customFormat="1" x14ac:dyDescent="0.25">
      <c r="A44" s="107" t="s">
        <v>4</v>
      </c>
      <c r="B44" s="264">
        <v>100</v>
      </c>
      <c r="C44" s="265">
        <f t="shared" ref="C44:R59" si="1">C7/$B7*100</f>
        <v>84.526602233273906</v>
      </c>
      <c r="D44" s="113">
        <f t="shared" si="1"/>
        <v>15.473397766726096</v>
      </c>
      <c r="E44" s="265">
        <f t="shared" si="1"/>
        <v>6.6810547058271554</v>
      </c>
      <c r="F44" s="114">
        <f t="shared" si="1"/>
        <v>21.760345312939851</v>
      </c>
      <c r="G44" s="114">
        <f t="shared" si="1"/>
        <v>36.558130806042975</v>
      </c>
      <c r="H44" s="114">
        <f t="shared" si="1"/>
        <v>26.639767289105755</v>
      </c>
      <c r="I44" s="113">
        <f t="shared" si="1"/>
        <v>8.3607018860842643</v>
      </c>
      <c r="J44" s="265">
        <f t="shared" si="1"/>
        <v>0.73191329642488512</v>
      </c>
      <c r="K44" s="114">
        <f t="shared" si="1"/>
        <v>5.9116073942009946</v>
      </c>
      <c r="L44" s="114">
        <f t="shared" si="1"/>
        <v>11.785680773200713</v>
      </c>
      <c r="M44" s="114">
        <f t="shared" si="1"/>
        <v>39.64530355634794</v>
      </c>
      <c r="N44" s="114">
        <f t="shared" si="1"/>
        <v>24.171905789621846</v>
      </c>
      <c r="O44" s="113">
        <f t="shared" si="1"/>
        <v>17.753589190203623</v>
      </c>
      <c r="P44" s="265">
        <f t="shared" si="1"/>
        <v>27.043257952519472</v>
      </c>
      <c r="Q44" s="114">
        <f t="shared" si="1"/>
        <v>57.502111288355074</v>
      </c>
      <c r="R44" s="113">
        <f t="shared" si="1"/>
        <v>15.454630759125457</v>
      </c>
    </row>
    <row r="45" spans="1:18" s="103" customFormat="1" x14ac:dyDescent="0.25">
      <c r="A45" s="78" t="s">
        <v>5</v>
      </c>
      <c r="B45" s="264">
        <v>100</v>
      </c>
      <c r="C45" s="265">
        <f t="shared" si="1"/>
        <v>78.262518968133534</v>
      </c>
      <c r="D45" s="113">
        <f t="shared" si="1"/>
        <v>21.737481031866466</v>
      </c>
      <c r="E45" s="265">
        <f t="shared" si="1"/>
        <v>12.974203338391503</v>
      </c>
      <c r="F45" s="114">
        <f t="shared" si="1"/>
        <v>27.371016691957511</v>
      </c>
      <c r="G45" s="114">
        <f t="shared" si="1"/>
        <v>31.980273141122911</v>
      </c>
      <c r="H45" s="114">
        <f t="shared" si="1"/>
        <v>21.490895295902884</v>
      </c>
      <c r="I45" s="113">
        <f t="shared" si="1"/>
        <v>6.1836115326251901</v>
      </c>
      <c r="J45" s="265">
        <f t="shared" si="1"/>
        <v>0.13277693474962063</v>
      </c>
      <c r="K45" s="114">
        <f t="shared" si="1"/>
        <v>1.5933232169954477</v>
      </c>
      <c r="L45" s="114">
        <f t="shared" si="1"/>
        <v>8.6874051593323216</v>
      </c>
      <c r="M45" s="114">
        <f t="shared" si="1"/>
        <v>39.453717754172992</v>
      </c>
      <c r="N45" s="114">
        <f t="shared" si="1"/>
        <v>37.215477996965099</v>
      </c>
      <c r="O45" s="113">
        <f t="shared" si="1"/>
        <v>12.917298937784521</v>
      </c>
      <c r="P45" s="265">
        <f t="shared" si="1"/>
        <v>30.216236722306526</v>
      </c>
      <c r="Q45" s="114">
        <f t="shared" si="1"/>
        <v>60.565250379362666</v>
      </c>
      <c r="R45" s="113">
        <f t="shared" si="1"/>
        <v>9.218512898330804</v>
      </c>
    </row>
    <row r="46" spans="1:18" s="103" customFormat="1" x14ac:dyDescent="0.25">
      <c r="A46" s="78" t="s">
        <v>6</v>
      </c>
      <c r="B46" s="264">
        <v>100</v>
      </c>
      <c r="C46" s="265">
        <f t="shared" si="1"/>
        <v>83.153838553502624</v>
      </c>
      <c r="D46" s="113">
        <f t="shared" si="1"/>
        <v>16.846161446497383</v>
      </c>
      <c r="E46" s="265">
        <f t="shared" si="1"/>
        <v>8.4477818397391555</v>
      </c>
      <c r="F46" s="114">
        <f t="shared" si="1"/>
        <v>21.598656259262921</v>
      </c>
      <c r="G46" s="114">
        <f t="shared" si="1"/>
        <v>37.684023317853963</v>
      </c>
      <c r="H46" s="114">
        <f t="shared" si="1"/>
        <v>25.867009188815331</v>
      </c>
      <c r="I46" s="113">
        <f t="shared" si="1"/>
        <v>6.4025293943286234</v>
      </c>
      <c r="J46" s="265">
        <f t="shared" si="1"/>
        <v>9.8804465961861473E-2</v>
      </c>
      <c r="K46" s="114">
        <f t="shared" si="1"/>
        <v>6.0369528702697366</v>
      </c>
      <c r="L46" s="114">
        <f t="shared" si="1"/>
        <v>7.2917695879853763</v>
      </c>
      <c r="M46" s="114">
        <f t="shared" si="1"/>
        <v>28.890425847248295</v>
      </c>
      <c r="N46" s="114">
        <f t="shared" si="1"/>
        <v>24.760399170042486</v>
      </c>
      <c r="O46" s="113">
        <f t="shared" si="1"/>
        <v>32.921648058492245</v>
      </c>
      <c r="P46" s="265">
        <f t="shared" si="1"/>
        <v>31.51862464183381</v>
      </c>
      <c r="Q46" s="114">
        <f t="shared" si="1"/>
        <v>56.456871850607648</v>
      </c>
      <c r="R46" s="113">
        <f t="shared" si="1"/>
        <v>12.024503507558542</v>
      </c>
    </row>
    <row r="47" spans="1:18" s="105" customFormat="1" x14ac:dyDescent="0.25">
      <c r="A47" s="78" t="s">
        <v>7</v>
      </c>
      <c r="B47" s="264">
        <v>100</v>
      </c>
      <c r="C47" s="265">
        <f t="shared" si="1"/>
        <v>88.888432467959262</v>
      </c>
      <c r="D47" s="113">
        <f t="shared" si="1"/>
        <v>11.111567532040748</v>
      </c>
      <c r="E47" s="265">
        <f t="shared" si="1"/>
        <v>8.6058166283273092</v>
      </c>
      <c r="F47" s="114">
        <f t="shared" si="1"/>
        <v>20.296582320078869</v>
      </c>
      <c r="G47" s="114">
        <f t="shared" si="1"/>
        <v>39.036312849162016</v>
      </c>
      <c r="H47" s="114">
        <f t="shared" si="1"/>
        <v>24.728885967794938</v>
      </c>
      <c r="I47" s="113">
        <f t="shared" si="1"/>
        <v>7.3324022346368718</v>
      </c>
      <c r="J47" s="265">
        <f t="shared" si="1"/>
        <v>9.0412421952021038</v>
      </c>
      <c r="K47" s="114">
        <f t="shared" si="1"/>
        <v>18.201610253039764</v>
      </c>
      <c r="L47" s="114">
        <f t="shared" si="1"/>
        <v>13.637857377587906</v>
      </c>
      <c r="M47" s="114">
        <f t="shared" si="1"/>
        <v>29.658232007886951</v>
      </c>
      <c r="N47" s="114">
        <f t="shared" si="1"/>
        <v>13.925402563259942</v>
      </c>
      <c r="O47" s="113">
        <f t="shared" si="1"/>
        <v>15.535655603023333</v>
      </c>
      <c r="P47" s="265">
        <f t="shared" si="1"/>
        <v>11.43197502464673</v>
      </c>
      <c r="Q47" s="114">
        <f t="shared" si="1"/>
        <v>45.185672034176797</v>
      </c>
      <c r="R47" s="113">
        <f t="shared" si="1"/>
        <v>43.382352941176471</v>
      </c>
    </row>
    <row r="48" spans="1:18" s="105" customFormat="1" x14ac:dyDescent="0.25">
      <c r="A48" s="78" t="s">
        <v>8</v>
      </c>
      <c r="B48" s="264">
        <v>100</v>
      </c>
      <c r="C48" s="265">
        <f t="shared" si="1"/>
        <v>79.871241695774259</v>
      </c>
      <c r="D48" s="113">
        <f t="shared" si="1"/>
        <v>20.128758304225737</v>
      </c>
      <c r="E48" s="265">
        <f t="shared" si="1"/>
        <v>5.4311348537771389</v>
      </c>
      <c r="F48" s="114">
        <f t="shared" si="1"/>
        <v>20.169851380042463</v>
      </c>
      <c r="G48" s="114">
        <f t="shared" si="1"/>
        <v>37.928908978837065</v>
      </c>
      <c r="H48" s="114">
        <f t="shared" si="1"/>
        <v>27.573453873022398</v>
      </c>
      <c r="I48" s="113">
        <f t="shared" si="1"/>
        <v>8.8966509143209382</v>
      </c>
      <c r="J48" s="265">
        <f t="shared" si="1"/>
        <v>2.4381891651256762</v>
      </c>
      <c r="K48" s="114">
        <f t="shared" si="1"/>
        <v>13.259365796863229</v>
      </c>
      <c r="L48" s="114">
        <f t="shared" si="1"/>
        <v>8.971988219984933</v>
      </c>
      <c r="M48" s="114">
        <f t="shared" si="1"/>
        <v>36.394767481679338</v>
      </c>
      <c r="N48" s="114">
        <f t="shared" si="1"/>
        <v>22.190260941031436</v>
      </c>
      <c r="O48" s="113">
        <f t="shared" si="1"/>
        <v>16.74542839531539</v>
      </c>
      <c r="P48" s="265">
        <f t="shared" si="1"/>
        <v>23.066913225121567</v>
      </c>
      <c r="Q48" s="114">
        <f t="shared" si="1"/>
        <v>53.352510102047802</v>
      </c>
      <c r="R48" s="113">
        <f t="shared" si="1"/>
        <v>23.580576672830627</v>
      </c>
    </row>
    <row r="49" spans="1:18" s="105" customFormat="1" x14ac:dyDescent="0.25">
      <c r="A49" s="104" t="s">
        <v>26</v>
      </c>
      <c r="B49" s="266">
        <v>100</v>
      </c>
      <c r="C49" s="267">
        <f t="shared" si="1"/>
        <v>81.564245810055866</v>
      </c>
      <c r="D49" s="268">
        <f t="shared" si="1"/>
        <v>18.435754189944134</v>
      </c>
      <c r="E49" s="267">
        <f t="shared" si="1"/>
        <v>5.5865921787709496</v>
      </c>
      <c r="F49" s="116">
        <f t="shared" si="1"/>
        <v>35.195530726256983</v>
      </c>
      <c r="G49" s="116">
        <f t="shared" si="1"/>
        <v>32.402234636871505</v>
      </c>
      <c r="H49" s="116">
        <f t="shared" si="1"/>
        <v>19.832402234636874</v>
      </c>
      <c r="I49" s="268">
        <f t="shared" si="1"/>
        <v>6.983240223463687</v>
      </c>
      <c r="J49" s="267">
        <f t="shared" si="1"/>
        <v>0</v>
      </c>
      <c r="K49" s="116">
        <f t="shared" si="1"/>
        <v>0</v>
      </c>
      <c r="L49" s="116">
        <f t="shared" si="1"/>
        <v>0</v>
      </c>
      <c r="M49" s="116">
        <f t="shared" si="1"/>
        <v>18.435754189944134</v>
      </c>
      <c r="N49" s="116">
        <f t="shared" si="1"/>
        <v>81.564245810055866</v>
      </c>
      <c r="O49" s="268">
        <f t="shared" si="1"/>
        <v>0</v>
      </c>
      <c r="P49" s="267">
        <f t="shared" si="1"/>
        <v>43.575418994413404</v>
      </c>
      <c r="Q49" s="116">
        <f t="shared" si="1"/>
        <v>56.424581005586596</v>
      </c>
      <c r="R49" s="268">
        <f t="shared" si="1"/>
        <v>0</v>
      </c>
    </row>
    <row r="50" spans="1:18" s="103" customFormat="1" x14ac:dyDescent="0.25">
      <c r="A50" s="105" t="s">
        <v>9</v>
      </c>
      <c r="B50" s="264">
        <v>100</v>
      </c>
      <c r="C50" s="265">
        <f t="shared" si="1"/>
        <v>90.062111801242239</v>
      </c>
      <c r="D50" s="113">
        <f t="shared" si="1"/>
        <v>9.9378881987577632</v>
      </c>
      <c r="E50" s="265">
        <f t="shared" si="1"/>
        <v>10.170807453416149</v>
      </c>
      <c r="F50" s="114">
        <f t="shared" si="1"/>
        <v>27.639751552795033</v>
      </c>
      <c r="G50" s="114">
        <f t="shared" si="1"/>
        <v>35.714285714285715</v>
      </c>
      <c r="H50" s="114">
        <f t="shared" si="1"/>
        <v>22.437888198757765</v>
      </c>
      <c r="I50" s="113">
        <f t="shared" si="1"/>
        <v>4.0372670807453419</v>
      </c>
      <c r="J50" s="265">
        <f t="shared" si="1"/>
        <v>0</v>
      </c>
      <c r="K50" s="114">
        <f t="shared" si="1"/>
        <v>0.3105590062111801</v>
      </c>
      <c r="L50" s="114">
        <f t="shared" si="1"/>
        <v>3.2608695652173911</v>
      </c>
      <c r="M50" s="114">
        <f t="shared" si="1"/>
        <v>22.437888198757765</v>
      </c>
      <c r="N50" s="114">
        <f t="shared" si="1"/>
        <v>39.829192546583855</v>
      </c>
      <c r="O50" s="113">
        <f t="shared" si="1"/>
        <v>34.161490683229815</v>
      </c>
      <c r="P50" s="265">
        <f t="shared" si="1"/>
        <v>36.568322981366457</v>
      </c>
      <c r="Q50" s="114">
        <f t="shared" si="1"/>
        <v>62.732919254658384</v>
      </c>
      <c r="R50" s="113">
        <f t="shared" si="1"/>
        <v>0.69875776397515532</v>
      </c>
    </row>
    <row r="51" spans="1:18" s="103" customFormat="1" x14ac:dyDescent="0.25">
      <c r="A51" s="105" t="s">
        <v>10</v>
      </c>
      <c r="B51" s="264">
        <v>100</v>
      </c>
      <c r="C51" s="265">
        <f t="shared" si="1"/>
        <v>94.949494949494948</v>
      </c>
      <c r="D51" s="113">
        <f t="shared" si="1"/>
        <v>5.0505050505050502</v>
      </c>
      <c r="E51" s="265">
        <f t="shared" si="1"/>
        <v>4.0404040404040407</v>
      </c>
      <c r="F51" s="114">
        <f t="shared" si="1"/>
        <v>50</v>
      </c>
      <c r="G51" s="114">
        <f t="shared" si="1"/>
        <v>35.858585858585855</v>
      </c>
      <c r="H51" s="114">
        <f t="shared" si="1"/>
        <v>9.5959595959595951</v>
      </c>
      <c r="I51" s="113">
        <f t="shared" si="1"/>
        <v>0.50505050505050508</v>
      </c>
      <c r="J51" s="265">
        <f t="shared" si="1"/>
        <v>0</v>
      </c>
      <c r="K51" s="114">
        <f t="shared" si="1"/>
        <v>0</v>
      </c>
      <c r="L51" s="114">
        <f t="shared" si="1"/>
        <v>0</v>
      </c>
      <c r="M51" s="114">
        <f t="shared" si="1"/>
        <v>38.383838383838381</v>
      </c>
      <c r="N51" s="114">
        <f t="shared" si="1"/>
        <v>61.616161616161612</v>
      </c>
      <c r="O51" s="113">
        <f t="shared" si="1"/>
        <v>0</v>
      </c>
      <c r="P51" s="265">
        <f t="shared" si="1"/>
        <v>37.878787878787875</v>
      </c>
      <c r="Q51" s="114">
        <f t="shared" si="1"/>
        <v>62.121212121212125</v>
      </c>
      <c r="R51" s="113">
        <f t="shared" si="1"/>
        <v>0</v>
      </c>
    </row>
    <row r="52" spans="1:18" s="103" customFormat="1" x14ac:dyDescent="0.25">
      <c r="A52" s="105" t="s">
        <v>101</v>
      </c>
      <c r="B52" s="264">
        <v>100</v>
      </c>
      <c r="C52" s="265">
        <f t="shared" si="1"/>
        <v>71.066907775768541</v>
      </c>
      <c r="D52" s="113">
        <f t="shared" si="1"/>
        <v>28.933092224231466</v>
      </c>
      <c r="E52" s="265">
        <f t="shared" si="1"/>
        <v>3.4358047016274864</v>
      </c>
      <c r="F52" s="114">
        <f t="shared" si="1"/>
        <v>33.634719710669074</v>
      </c>
      <c r="G52" s="114">
        <f t="shared" si="1"/>
        <v>37.43218806509946</v>
      </c>
      <c r="H52" s="114">
        <f t="shared" si="1"/>
        <v>20.253164556962027</v>
      </c>
      <c r="I52" s="113">
        <f t="shared" si="1"/>
        <v>5.244122965641953</v>
      </c>
      <c r="J52" s="265">
        <f t="shared" si="1"/>
        <v>0</v>
      </c>
      <c r="K52" s="114">
        <f t="shared" si="1"/>
        <v>0</v>
      </c>
      <c r="L52" s="114">
        <f t="shared" si="1"/>
        <v>8.4990958408679926</v>
      </c>
      <c r="M52" s="114">
        <f t="shared" si="1"/>
        <v>63.110307414104881</v>
      </c>
      <c r="N52" s="114">
        <f t="shared" si="1"/>
        <v>18.44484629294756</v>
      </c>
      <c r="O52" s="113">
        <f t="shared" si="1"/>
        <v>9.9457504520795652</v>
      </c>
      <c r="P52" s="265">
        <f t="shared" si="1"/>
        <v>9.5840867992766725</v>
      </c>
      <c r="Q52" s="114">
        <f t="shared" si="1"/>
        <v>77.576853526220617</v>
      </c>
      <c r="R52" s="113">
        <f t="shared" si="1"/>
        <v>12.839059674502712</v>
      </c>
    </row>
    <row r="53" spans="1:18" s="103" customFormat="1" x14ac:dyDescent="0.25">
      <c r="A53" s="105" t="s">
        <v>11</v>
      </c>
      <c r="B53" s="264">
        <v>100</v>
      </c>
      <c r="C53" s="265">
        <f t="shared" si="1"/>
        <v>72.189349112426044</v>
      </c>
      <c r="D53" s="113">
        <f t="shared" si="1"/>
        <v>27.810650887573964</v>
      </c>
      <c r="E53" s="265">
        <f t="shared" si="1"/>
        <v>0</v>
      </c>
      <c r="F53" s="114">
        <f t="shared" si="1"/>
        <v>15.976331360946746</v>
      </c>
      <c r="G53" s="114">
        <f t="shared" si="1"/>
        <v>38.461538461538467</v>
      </c>
      <c r="H53" s="114">
        <f t="shared" si="1"/>
        <v>34.319526627218934</v>
      </c>
      <c r="I53" s="113">
        <f t="shared" si="1"/>
        <v>11.242603550295858</v>
      </c>
      <c r="J53" s="265">
        <f t="shared" si="1"/>
        <v>0</v>
      </c>
      <c r="K53" s="114">
        <f t="shared" si="1"/>
        <v>0</v>
      </c>
      <c r="L53" s="114">
        <f t="shared" si="1"/>
        <v>0</v>
      </c>
      <c r="M53" s="114">
        <f t="shared" si="1"/>
        <v>42.011834319526628</v>
      </c>
      <c r="N53" s="114">
        <f t="shared" si="1"/>
        <v>9.4674556213017755</v>
      </c>
      <c r="O53" s="113">
        <f t="shared" si="1"/>
        <v>48.520710059171599</v>
      </c>
      <c r="P53" s="265">
        <f t="shared" si="1"/>
        <v>57.988165680473372</v>
      </c>
      <c r="Q53" s="114">
        <f t="shared" si="1"/>
        <v>42.011834319526628</v>
      </c>
      <c r="R53" s="113">
        <f t="shared" si="1"/>
        <v>0</v>
      </c>
    </row>
    <row r="54" spans="1:18" s="103" customFormat="1" x14ac:dyDescent="0.25">
      <c r="A54" s="105" t="s">
        <v>102</v>
      </c>
      <c r="B54" s="264">
        <v>100</v>
      </c>
      <c r="C54" s="265">
        <f t="shared" si="1"/>
        <v>19.642857142857142</v>
      </c>
      <c r="D54" s="113">
        <f t="shared" si="1"/>
        <v>80.357142857142861</v>
      </c>
      <c r="E54" s="265">
        <f t="shared" si="1"/>
        <v>5</v>
      </c>
      <c r="F54" s="114">
        <f t="shared" si="1"/>
        <v>14.285714285714285</v>
      </c>
      <c r="G54" s="114">
        <f t="shared" si="1"/>
        <v>23.928571428571431</v>
      </c>
      <c r="H54" s="114">
        <f t="shared" si="1"/>
        <v>40.357142857142861</v>
      </c>
      <c r="I54" s="113">
        <f t="shared" si="1"/>
        <v>16.428571428571427</v>
      </c>
      <c r="J54" s="265">
        <f t="shared" si="1"/>
        <v>0</v>
      </c>
      <c r="K54" s="114">
        <f t="shared" si="1"/>
        <v>1.0714285714285714</v>
      </c>
      <c r="L54" s="114">
        <f t="shared" si="1"/>
        <v>0</v>
      </c>
      <c r="M54" s="114">
        <f t="shared" si="1"/>
        <v>0</v>
      </c>
      <c r="N54" s="114">
        <f t="shared" si="1"/>
        <v>31.785714285714285</v>
      </c>
      <c r="O54" s="113">
        <f t="shared" si="1"/>
        <v>67.142857142857139</v>
      </c>
      <c r="P54" s="265">
        <f t="shared" si="1"/>
        <v>58.571428571428577</v>
      </c>
      <c r="Q54" s="114">
        <f t="shared" si="1"/>
        <v>32.142857142857146</v>
      </c>
      <c r="R54" s="113">
        <f t="shared" si="1"/>
        <v>9.2857142857142865</v>
      </c>
    </row>
    <row r="55" spans="1:18" s="103" customFormat="1" x14ac:dyDescent="0.25">
      <c r="A55" s="105" t="s">
        <v>103</v>
      </c>
      <c r="B55" s="264">
        <v>100</v>
      </c>
      <c r="C55" s="265">
        <f t="shared" si="1"/>
        <v>80.251918343709278</v>
      </c>
      <c r="D55" s="113">
        <f t="shared" si="1"/>
        <v>19.748081656290719</v>
      </c>
      <c r="E55" s="265">
        <f t="shared" si="1"/>
        <v>6.3124366584624294</v>
      </c>
      <c r="F55" s="114">
        <f t="shared" si="1"/>
        <v>20.02316490516867</v>
      </c>
      <c r="G55" s="114">
        <f t="shared" si="1"/>
        <v>38.873606486173443</v>
      </c>
      <c r="H55" s="114">
        <f t="shared" si="1"/>
        <v>25.437961488345156</v>
      </c>
      <c r="I55" s="113">
        <f t="shared" si="1"/>
        <v>9.3528304618502958</v>
      </c>
      <c r="J55" s="265">
        <f t="shared" si="1"/>
        <v>5.1107572028377009</v>
      </c>
      <c r="K55" s="114">
        <f t="shared" si="1"/>
        <v>26.639640943969884</v>
      </c>
      <c r="L55" s="114">
        <f t="shared" si="1"/>
        <v>10.120167945562473</v>
      </c>
      <c r="M55" s="114">
        <f t="shared" si="1"/>
        <v>33.053424062545247</v>
      </c>
      <c r="N55" s="114">
        <f t="shared" si="1"/>
        <v>19.096568698421891</v>
      </c>
      <c r="O55" s="113">
        <f t="shared" si="1"/>
        <v>5.9794411466628059</v>
      </c>
      <c r="P55" s="265">
        <f t="shared" si="1"/>
        <v>15.99826263211235</v>
      </c>
      <c r="Q55" s="114">
        <f t="shared" si="1"/>
        <v>43.245982336759809</v>
      </c>
      <c r="R55" s="113">
        <f t="shared" si="1"/>
        <v>40.75575503112784</v>
      </c>
    </row>
    <row r="56" spans="1:18" s="103" customFormat="1" x14ac:dyDescent="0.25">
      <c r="A56" s="105" t="s">
        <v>104</v>
      </c>
      <c r="B56" s="264">
        <v>100</v>
      </c>
      <c r="C56" s="265">
        <f t="shared" si="1"/>
        <v>92.825651302605209</v>
      </c>
      <c r="D56" s="113">
        <f t="shared" si="1"/>
        <v>7.1743486973947892</v>
      </c>
      <c r="E56" s="265">
        <f t="shared" si="1"/>
        <v>5.7715430861723451</v>
      </c>
      <c r="F56" s="114">
        <f t="shared" si="1"/>
        <v>22.725450901803608</v>
      </c>
      <c r="G56" s="114">
        <f t="shared" si="1"/>
        <v>35.110220440881761</v>
      </c>
      <c r="H56" s="114">
        <f t="shared" si="1"/>
        <v>28.056112224448899</v>
      </c>
      <c r="I56" s="113">
        <f t="shared" si="1"/>
        <v>8.3366733466933862</v>
      </c>
      <c r="J56" s="265">
        <f t="shared" si="1"/>
        <v>4.0080160320641281E-2</v>
      </c>
      <c r="K56" s="114">
        <f t="shared" si="1"/>
        <v>0</v>
      </c>
      <c r="L56" s="114">
        <f t="shared" si="1"/>
        <v>13.867735470941883</v>
      </c>
      <c r="M56" s="114">
        <f t="shared" si="1"/>
        <v>35.470941883767537</v>
      </c>
      <c r="N56" s="114">
        <f t="shared" si="1"/>
        <v>23.847695390781563</v>
      </c>
      <c r="O56" s="113">
        <f t="shared" si="1"/>
        <v>26.773547094188377</v>
      </c>
      <c r="P56" s="265">
        <f t="shared" si="1"/>
        <v>21.763527054108216</v>
      </c>
      <c r="Q56" s="114">
        <f t="shared" si="1"/>
        <v>66.853707414829657</v>
      </c>
      <c r="R56" s="113">
        <f t="shared" si="1"/>
        <v>11.382765531062123</v>
      </c>
    </row>
    <row r="57" spans="1:18" s="103" customFormat="1" x14ac:dyDescent="0.25">
      <c r="A57" s="105" t="s">
        <v>12</v>
      </c>
      <c r="B57" s="264">
        <v>100</v>
      </c>
      <c r="C57" s="265">
        <f t="shared" si="1"/>
        <v>83.899862195682132</v>
      </c>
      <c r="D57" s="113">
        <f t="shared" si="1"/>
        <v>16.100137804317868</v>
      </c>
      <c r="E57" s="265">
        <f t="shared" si="1"/>
        <v>6.2241616903996322</v>
      </c>
      <c r="F57" s="114">
        <f t="shared" si="1"/>
        <v>21.727147450620119</v>
      </c>
      <c r="G57" s="114">
        <f t="shared" si="1"/>
        <v>39.136426274689939</v>
      </c>
      <c r="H57" s="114">
        <f t="shared" si="1"/>
        <v>26.274689940284794</v>
      </c>
      <c r="I57" s="113">
        <f t="shared" si="1"/>
        <v>6.6375746440055119</v>
      </c>
      <c r="J57" s="265">
        <f t="shared" si="1"/>
        <v>0.11483693155718878</v>
      </c>
      <c r="K57" s="114">
        <f t="shared" si="1"/>
        <v>6.0863573725310056</v>
      </c>
      <c r="L57" s="114">
        <f t="shared" si="1"/>
        <v>6.4538355535140104</v>
      </c>
      <c r="M57" s="114">
        <f t="shared" si="1"/>
        <v>31.717960496095543</v>
      </c>
      <c r="N57" s="114">
        <f t="shared" si="1"/>
        <v>21.681212677997244</v>
      </c>
      <c r="O57" s="113">
        <f t="shared" si="1"/>
        <v>33.945796968305011</v>
      </c>
      <c r="P57" s="265">
        <f t="shared" si="1"/>
        <v>31.9935691318328</v>
      </c>
      <c r="Q57" s="114">
        <f t="shared" si="1"/>
        <v>53.904455672944415</v>
      </c>
      <c r="R57" s="113">
        <f t="shared" si="1"/>
        <v>14.101975195222781</v>
      </c>
    </row>
    <row r="58" spans="1:18" s="103" customFormat="1" x14ac:dyDescent="0.25">
      <c r="A58" s="105" t="s">
        <v>13</v>
      </c>
      <c r="B58" s="264">
        <v>100</v>
      </c>
      <c r="C58" s="265">
        <f t="shared" si="1"/>
        <v>85.528942115768459</v>
      </c>
      <c r="D58" s="113">
        <f t="shared" si="1"/>
        <v>14.471057884231536</v>
      </c>
      <c r="E58" s="265">
        <f t="shared" si="1"/>
        <v>9.780439121756487</v>
      </c>
      <c r="F58" s="114">
        <f t="shared" si="1"/>
        <v>20.134730538922156</v>
      </c>
      <c r="G58" s="114">
        <f t="shared" si="1"/>
        <v>38.098802395209582</v>
      </c>
      <c r="H58" s="114">
        <f t="shared" si="1"/>
        <v>25.598802395209582</v>
      </c>
      <c r="I58" s="113">
        <f t="shared" si="1"/>
        <v>6.3872255489021947</v>
      </c>
      <c r="J58" s="265">
        <f t="shared" si="1"/>
        <v>0.124750499001996</v>
      </c>
      <c r="K58" s="114">
        <f t="shared" si="1"/>
        <v>8.4331337325349303</v>
      </c>
      <c r="L58" s="114">
        <f t="shared" si="1"/>
        <v>10.32934131736527</v>
      </c>
      <c r="M58" s="114">
        <f t="shared" si="1"/>
        <v>29.39121756487026</v>
      </c>
      <c r="N58" s="114">
        <f t="shared" si="1"/>
        <v>22.355289421157686</v>
      </c>
      <c r="O58" s="113">
        <f t="shared" si="1"/>
        <v>29.366267465069861</v>
      </c>
      <c r="P58" s="265">
        <f t="shared" si="1"/>
        <v>26.372255489021956</v>
      </c>
      <c r="Q58" s="114">
        <f t="shared" si="1"/>
        <v>59.505988023952092</v>
      </c>
      <c r="R58" s="113">
        <f t="shared" si="1"/>
        <v>14.12175648702595</v>
      </c>
    </row>
    <row r="59" spans="1:18" s="103" customFormat="1" x14ac:dyDescent="0.25">
      <c r="A59" s="105" t="s">
        <v>14</v>
      </c>
      <c r="B59" s="264">
        <v>100</v>
      </c>
      <c r="C59" s="265">
        <f t="shared" si="1"/>
        <v>88.884566760672953</v>
      </c>
      <c r="D59" s="113">
        <f t="shared" si="1"/>
        <v>11.115433239327045</v>
      </c>
      <c r="E59" s="265">
        <f t="shared" si="1"/>
        <v>9.2725858212583869</v>
      </c>
      <c r="F59" s="114">
        <f t="shared" si="1"/>
        <v>20.383156666342504</v>
      </c>
      <c r="G59" s="114">
        <f t="shared" si="1"/>
        <v>38.831080424000781</v>
      </c>
      <c r="H59" s="114">
        <f t="shared" si="1"/>
        <v>24.000777983078869</v>
      </c>
      <c r="I59" s="113">
        <f t="shared" si="1"/>
        <v>7.5123991053194592</v>
      </c>
      <c r="J59" s="265">
        <f t="shared" si="1"/>
        <v>10.575707478362345</v>
      </c>
      <c r="K59" s="114">
        <f t="shared" si="1"/>
        <v>21.545268890401633</v>
      </c>
      <c r="L59" s="114">
        <f t="shared" si="1"/>
        <v>15.50131284644559</v>
      </c>
      <c r="M59" s="114">
        <f t="shared" si="1"/>
        <v>26.412525527569773</v>
      </c>
      <c r="N59" s="114">
        <f t="shared" si="1"/>
        <v>12.428279684916852</v>
      </c>
      <c r="O59" s="113">
        <f t="shared" si="1"/>
        <v>13.536905572303803</v>
      </c>
      <c r="P59" s="265">
        <f t="shared" si="1"/>
        <v>8.1445103568997368</v>
      </c>
      <c r="Q59" s="114">
        <f t="shared" si="1"/>
        <v>41.019157833317124</v>
      </c>
      <c r="R59" s="113">
        <f t="shared" ref="D59:R72" si="2">R22/$B22*100</f>
        <v>50.83633180978314</v>
      </c>
    </row>
    <row r="60" spans="1:18" s="103" customFormat="1" x14ac:dyDescent="0.25">
      <c r="A60" s="105" t="s">
        <v>15</v>
      </c>
      <c r="B60" s="264">
        <v>100</v>
      </c>
      <c r="C60" s="265">
        <f t="shared" ref="C60:C72" si="3">C23/$B23*100</f>
        <v>87.170830519918979</v>
      </c>
      <c r="D60" s="113">
        <f t="shared" si="2"/>
        <v>12.829169480081026</v>
      </c>
      <c r="E60" s="265">
        <f t="shared" si="2"/>
        <v>8.6428089128966921</v>
      </c>
      <c r="F60" s="114">
        <f t="shared" si="2"/>
        <v>36.93450371370696</v>
      </c>
      <c r="G60" s="114">
        <f t="shared" si="2"/>
        <v>29.034436191762325</v>
      </c>
      <c r="H60" s="114">
        <f t="shared" si="2"/>
        <v>21.404456448345712</v>
      </c>
      <c r="I60" s="113">
        <f t="shared" si="2"/>
        <v>3.9837947332883186</v>
      </c>
      <c r="J60" s="265">
        <f t="shared" si="2"/>
        <v>0</v>
      </c>
      <c r="K60" s="114">
        <f t="shared" si="2"/>
        <v>0</v>
      </c>
      <c r="L60" s="114">
        <f t="shared" si="2"/>
        <v>4.4564483457123565</v>
      </c>
      <c r="M60" s="114">
        <f t="shared" si="2"/>
        <v>39.230249831195138</v>
      </c>
      <c r="N60" s="114">
        <f t="shared" si="2"/>
        <v>40.378122889939227</v>
      </c>
      <c r="O60" s="113">
        <f t="shared" si="2"/>
        <v>15.935178933153274</v>
      </c>
      <c r="P60" s="265">
        <f t="shared" si="2"/>
        <v>49.76367319378798</v>
      </c>
      <c r="Q60" s="114">
        <f t="shared" si="2"/>
        <v>49.76367319378798</v>
      </c>
      <c r="R60" s="113">
        <f t="shared" si="2"/>
        <v>0.47265361242403781</v>
      </c>
    </row>
    <row r="61" spans="1:18" s="103" customFormat="1" x14ac:dyDescent="0.25">
      <c r="A61" s="105" t="s">
        <v>16</v>
      </c>
      <c r="B61" s="264">
        <v>100</v>
      </c>
      <c r="C61" s="265">
        <f t="shared" si="3"/>
        <v>84.4559585492228</v>
      </c>
      <c r="D61" s="113">
        <f t="shared" si="2"/>
        <v>15.544041450777202</v>
      </c>
      <c r="E61" s="265">
        <f t="shared" si="2"/>
        <v>3.2124352331606216</v>
      </c>
      <c r="F61" s="114">
        <f t="shared" si="2"/>
        <v>23.005181347150259</v>
      </c>
      <c r="G61" s="114">
        <f t="shared" si="2"/>
        <v>36.165803108808291</v>
      </c>
      <c r="H61" s="114">
        <f t="shared" si="2"/>
        <v>29.740932642487046</v>
      </c>
      <c r="I61" s="113">
        <f t="shared" si="2"/>
        <v>7.8756476683937828</v>
      </c>
      <c r="J61" s="265">
        <f t="shared" si="2"/>
        <v>0</v>
      </c>
      <c r="K61" s="114">
        <f t="shared" si="2"/>
        <v>0.72538860103626945</v>
      </c>
      <c r="L61" s="114">
        <f t="shared" si="2"/>
        <v>0</v>
      </c>
      <c r="M61" s="114">
        <f t="shared" si="2"/>
        <v>33.26424870466321</v>
      </c>
      <c r="N61" s="114">
        <f t="shared" si="2"/>
        <v>34.50777202072539</v>
      </c>
      <c r="O61" s="113">
        <f t="shared" si="2"/>
        <v>31.502590673575131</v>
      </c>
      <c r="P61" s="265">
        <f t="shared" si="2"/>
        <v>40.414507772020727</v>
      </c>
      <c r="Q61" s="114">
        <f t="shared" si="2"/>
        <v>58.860103626943008</v>
      </c>
      <c r="R61" s="113">
        <f t="shared" si="2"/>
        <v>0.72538860103626945</v>
      </c>
    </row>
    <row r="62" spans="1:18" s="103" customFormat="1" x14ac:dyDescent="0.25">
      <c r="A62" s="105" t="s">
        <v>17</v>
      </c>
      <c r="B62" s="264">
        <v>100</v>
      </c>
      <c r="C62" s="265">
        <f t="shared" si="3"/>
        <v>72.80103862382343</v>
      </c>
      <c r="D62" s="113">
        <f t="shared" si="2"/>
        <v>27.198961376176566</v>
      </c>
      <c r="E62" s="265">
        <f t="shared" si="2"/>
        <v>2.012333657903278</v>
      </c>
      <c r="F62" s="114">
        <f t="shared" si="2"/>
        <v>18.143459915611814</v>
      </c>
      <c r="G62" s="114">
        <f t="shared" si="2"/>
        <v>39.24050632911392</v>
      </c>
      <c r="H62" s="114">
        <f t="shared" si="2"/>
        <v>30.509574813372282</v>
      </c>
      <c r="I62" s="113">
        <f t="shared" si="2"/>
        <v>10.094125283998702</v>
      </c>
      <c r="J62" s="265">
        <f t="shared" si="2"/>
        <v>0.51931191171697499</v>
      </c>
      <c r="K62" s="114">
        <f t="shared" si="2"/>
        <v>1.9474196689386565</v>
      </c>
      <c r="L62" s="114">
        <f t="shared" si="2"/>
        <v>4.4466082440765984</v>
      </c>
      <c r="M62" s="114">
        <f t="shared" si="2"/>
        <v>34.631613112625772</v>
      </c>
      <c r="N62" s="114">
        <f t="shared" si="2"/>
        <v>40.960727036676403</v>
      </c>
      <c r="O62" s="113">
        <f t="shared" si="2"/>
        <v>17.494320025965596</v>
      </c>
      <c r="P62" s="265">
        <f t="shared" si="2"/>
        <v>38.85102239532619</v>
      </c>
      <c r="Q62" s="114">
        <f t="shared" si="2"/>
        <v>55.436546575787084</v>
      </c>
      <c r="R62" s="113">
        <f t="shared" si="2"/>
        <v>5.7124310288867255</v>
      </c>
    </row>
    <row r="63" spans="1:18" s="103" customFormat="1" x14ac:dyDescent="0.25">
      <c r="A63" s="105" t="s">
        <v>18</v>
      </c>
      <c r="B63" s="264">
        <v>100</v>
      </c>
      <c r="C63" s="265">
        <f t="shared" si="3"/>
        <v>71.144519883608154</v>
      </c>
      <c r="D63" s="113">
        <f t="shared" si="2"/>
        <v>28.855480116391853</v>
      </c>
      <c r="E63" s="265">
        <f t="shared" si="2"/>
        <v>4.3889427740058196</v>
      </c>
      <c r="F63" s="114">
        <f t="shared" si="2"/>
        <v>18.404461687681859</v>
      </c>
      <c r="G63" s="114">
        <f t="shared" si="2"/>
        <v>38.409311348205627</v>
      </c>
      <c r="H63" s="114">
        <f t="shared" si="2"/>
        <v>30.286129970902039</v>
      </c>
      <c r="I63" s="113">
        <f t="shared" si="2"/>
        <v>8.5111542192046556</v>
      </c>
      <c r="J63" s="265">
        <f t="shared" si="2"/>
        <v>4.849660523763337E-2</v>
      </c>
      <c r="K63" s="114">
        <f t="shared" si="2"/>
        <v>2.1580989330746849</v>
      </c>
      <c r="L63" s="114">
        <f t="shared" si="2"/>
        <v>6.4258001939864213</v>
      </c>
      <c r="M63" s="114">
        <f t="shared" si="2"/>
        <v>41.925315227934043</v>
      </c>
      <c r="N63" s="114">
        <f t="shared" si="2"/>
        <v>24.078564500484966</v>
      </c>
      <c r="O63" s="113">
        <f t="shared" si="2"/>
        <v>25.363724539282252</v>
      </c>
      <c r="P63" s="265">
        <f t="shared" si="2"/>
        <v>32.250242483026184</v>
      </c>
      <c r="Q63" s="114">
        <f t="shared" si="2"/>
        <v>59.57807953443259</v>
      </c>
      <c r="R63" s="113">
        <f t="shared" si="2"/>
        <v>8.1716779825412225</v>
      </c>
    </row>
    <row r="64" spans="1:18" s="103" customFormat="1" x14ac:dyDescent="0.25">
      <c r="A64" s="105" t="s">
        <v>19</v>
      </c>
      <c r="B64" s="264">
        <v>100</v>
      </c>
      <c r="C64" s="265">
        <f t="shared" si="3"/>
        <v>92.119987566055329</v>
      </c>
      <c r="D64" s="113">
        <f t="shared" si="2"/>
        <v>7.8800124339446693</v>
      </c>
      <c r="E64" s="265">
        <f t="shared" si="2"/>
        <v>9.4808828100714955</v>
      </c>
      <c r="F64" s="114">
        <f t="shared" si="2"/>
        <v>21.899285048181536</v>
      </c>
      <c r="G64" s="114">
        <f t="shared" si="2"/>
        <v>35.49891202984147</v>
      </c>
      <c r="H64" s="114">
        <f t="shared" si="2"/>
        <v>25.427416847995026</v>
      </c>
      <c r="I64" s="113">
        <f t="shared" si="2"/>
        <v>7.6935032639104755</v>
      </c>
      <c r="J64" s="265">
        <f t="shared" si="2"/>
        <v>0.96363071184333227</v>
      </c>
      <c r="K64" s="114">
        <f t="shared" si="2"/>
        <v>8.8591855766241849</v>
      </c>
      <c r="L64" s="114">
        <f t="shared" si="2"/>
        <v>16.661485856387941</v>
      </c>
      <c r="M64" s="114">
        <f t="shared" si="2"/>
        <v>41.047559838358723</v>
      </c>
      <c r="N64" s="114">
        <f t="shared" si="2"/>
        <v>14.05035747590923</v>
      </c>
      <c r="O64" s="113">
        <f t="shared" si="2"/>
        <v>18.417780540876592</v>
      </c>
      <c r="P64" s="265">
        <f t="shared" si="2"/>
        <v>21.417469692259868</v>
      </c>
      <c r="Q64" s="114">
        <f t="shared" si="2"/>
        <v>57.304942493005903</v>
      </c>
      <c r="R64" s="113">
        <f t="shared" si="2"/>
        <v>21.277587814734225</v>
      </c>
    </row>
    <row r="65" spans="1:18" s="103" customFormat="1" x14ac:dyDescent="0.25">
      <c r="A65" s="105" t="s">
        <v>20</v>
      </c>
      <c r="B65" s="264">
        <v>100</v>
      </c>
      <c r="C65" s="265">
        <f t="shared" si="3"/>
        <v>8.2474226804123703</v>
      </c>
      <c r="D65" s="113">
        <f t="shared" si="2"/>
        <v>91.75257731958763</v>
      </c>
      <c r="E65" s="265">
        <f t="shared" si="2"/>
        <v>2.0618556701030926</v>
      </c>
      <c r="F65" s="114">
        <f t="shared" si="2"/>
        <v>18.556701030927837</v>
      </c>
      <c r="G65" s="114">
        <f t="shared" si="2"/>
        <v>41.237113402061851</v>
      </c>
      <c r="H65" s="114">
        <f t="shared" si="2"/>
        <v>23.711340206185564</v>
      </c>
      <c r="I65" s="113">
        <f t="shared" si="2"/>
        <v>14.432989690721648</v>
      </c>
      <c r="J65" s="265">
        <f t="shared" si="2"/>
        <v>0</v>
      </c>
      <c r="K65" s="114">
        <f t="shared" si="2"/>
        <v>3.0927835051546393</v>
      </c>
      <c r="L65" s="114">
        <f t="shared" si="2"/>
        <v>0</v>
      </c>
      <c r="M65" s="114">
        <f t="shared" si="2"/>
        <v>41.237113402061851</v>
      </c>
      <c r="N65" s="114">
        <f t="shared" si="2"/>
        <v>8.2474226804123703</v>
      </c>
      <c r="O65" s="113">
        <f t="shared" si="2"/>
        <v>47.422680412371129</v>
      </c>
      <c r="P65" s="265">
        <f t="shared" si="2"/>
        <v>30.927835051546392</v>
      </c>
      <c r="Q65" s="114">
        <f t="shared" si="2"/>
        <v>65.979381443298962</v>
      </c>
      <c r="R65" s="113">
        <f t="shared" si="2"/>
        <v>3.0927835051546393</v>
      </c>
    </row>
    <row r="66" spans="1:18" s="103" customFormat="1" x14ac:dyDescent="0.25">
      <c r="A66" s="105" t="s">
        <v>21</v>
      </c>
      <c r="B66" s="264">
        <v>100</v>
      </c>
      <c r="C66" s="265">
        <f t="shared" si="3"/>
        <v>92.052144659377632</v>
      </c>
      <c r="D66" s="113">
        <f t="shared" si="2"/>
        <v>7.9478553406223718</v>
      </c>
      <c r="E66" s="265">
        <f t="shared" si="2"/>
        <v>5.8452481076534903</v>
      </c>
      <c r="F66" s="114">
        <f t="shared" si="2"/>
        <v>21.068124474348192</v>
      </c>
      <c r="G66" s="114">
        <f t="shared" si="2"/>
        <v>38.898233809924307</v>
      </c>
      <c r="H66" s="114">
        <f t="shared" si="2"/>
        <v>27.628259041211102</v>
      </c>
      <c r="I66" s="113">
        <f t="shared" si="2"/>
        <v>6.5601345668629101</v>
      </c>
      <c r="J66" s="265">
        <f t="shared" si="2"/>
        <v>8.4104289318755257E-2</v>
      </c>
      <c r="K66" s="114">
        <f t="shared" si="2"/>
        <v>0</v>
      </c>
      <c r="L66" s="114">
        <f t="shared" si="2"/>
        <v>0.96719932716568557</v>
      </c>
      <c r="M66" s="114">
        <f t="shared" si="2"/>
        <v>43.902439024390247</v>
      </c>
      <c r="N66" s="114">
        <f t="shared" si="2"/>
        <v>13.835155592935239</v>
      </c>
      <c r="O66" s="113">
        <f t="shared" si="2"/>
        <v>41.211101766190076</v>
      </c>
      <c r="P66" s="265">
        <f t="shared" si="2"/>
        <v>38.309503784693021</v>
      </c>
      <c r="Q66" s="114">
        <f t="shared" si="2"/>
        <v>60.597140454163167</v>
      </c>
      <c r="R66" s="113">
        <f t="shared" si="2"/>
        <v>1.0933557611438183</v>
      </c>
    </row>
    <row r="67" spans="1:18" s="103" customFormat="1" x14ac:dyDescent="0.25">
      <c r="A67" s="105" t="s">
        <v>22</v>
      </c>
      <c r="B67" s="264">
        <v>100</v>
      </c>
      <c r="C67" s="265">
        <f t="shared" si="3"/>
        <v>67.796610169491515</v>
      </c>
      <c r="D67" s="113">
        <f t="shared" si="2"/>
        <v>32.20338983050847</v>
      </c>
      <c r="E67" s="265">
        <f t="shared" si="2"/>
        <v>26.55367231638418</v>
      </c>
      <c r="F67" s="114">
        <f t="shared" si="2"/>
        <v>19.774011299435028</v>
      </c>
      <c r="G67" s="114">
        <f t="shared" si="2"/>
        <v>28.248587570621471</v>
      </c>
      <c r="H67" s="114">
        <f t="shared" si="2"/>
        <v>22.598870056497177</v>
      </c>
      <c r="I67" s="113">
        <f t="shared" si="2"/>
        <v>2.8248587570621471</v>
      </c>
      <c r="J67" s="265">
        <f t="shared" si="2"/>
        <v>0</v>
      </c>
      <c r="K67" s="114">
        <f t="shared" si="2"/>
        <v>0.56497175141242939</v>
      </c>
      <c r="L67" s="114">
        <f t="shared" si="2"/>
        <v>0.56497175141242939</v>
      </c>
      <c r="M67" s="114">
        <f t="shared" si="2"/>
        <v>42.93785310734463</v>
      </c>
      <c r="N67" s="114">
        <f t="shared" si="2"/>
        <v>36.158192090395481</v>
      </c>
      <c r="O67" s="113">
        <f t="shared" si="2"/>
        <v>19.774011299435028</v>
      </c>
      <c r="P67" s="265">
        <f t="shared" si="2"/>
        <v>59.322033898305079</v>
      </c>
      <c r="Q67" s="114">
        <f t="shared" si="2"/>
        <v>39.548022598870055</v>
      </c>
      <c r="R67" s="113">
        <f t="shared" si="2"/>
        <v>1.1299435028248588</v>
      </c>
    </row>
    <row r="68" spans="1:18" s="103" customFormat="1" x14ac:dyDescent="0.25">
      <c r="A68" s="105" t="s">
        <v>23</v>
      </c>
      <c r="B68" s="264">
        <v>100</v>
      </c>
      <c r="C68" s="265">
        <f t="shared" si="3"/>
        <v>83.571428571428569</v>
      </c>
      <c r="D68" s="113">
        <f t="shared" si="2"/>
        <v>16.428571428571427</v>
      </c>
      <c r="E68" s="265">
        <f t="shared" si="2"/>
        <v>3.5000000000000004</v>
      </c>
      <c r="F68" s="114">
        <f t="shared" si="2"/>
        <v>17.714285714285712</v>
      </c>
      <c r="G68" s="114">
        <f t="shared" si="2"/>
        <v>42.285714285714285</v>
      </c>
      <c r="H68" s="114">
        <f t="shared" si="2"/>
        <v>30.5</v>
      </c>
      <c r="I68" s="113">
        <f t="shared" si="2"/>
        <v>6</v>
      </c>
      <c r="J68" s="265">
        <f t="shared" si="2"/>
        <v>1.7142857142857144</v>
      </c>
      <c r="K68" s="114">
        <f t="shared" si="2"/>
        <v>0</v>
      </c>
      <c r="L68" s="114">
        <f t="shared" si="2"/>
        <v>7.7857142857142865</v>
      </c>
      <c r="M68" s="114">
        <f t="shared" si="2"/>
        <v>53.142857142857146</v>
      </c>
      <c r="N68" s="114">
        <f t="shared" si="2"/>
        <v>36.071428571428569</v>
      </c>
      <c r="O68" s="113">
        <f t="shared" si="2"/>
        <v>1.2857142857142856</v>
      </c>
      <c r="P68" s="265">
        <f t="shared" si="2"/>
        <v>14.071428571428571</v>
      </c>
      <c r="Q68" s="114">
        <f t="shared" si="2"/>
        <v>80.214285714285722</v>
      </c>
      <c r="R68" s="113">
        <f t="shared" si="2"/>
        <v>5.7142857142857144</v>
      </c>
    </row>
    <row r="69" spans="1:18" s="103" customFormat="1" x14ac:dyDescent="0.25">
      <c r="A69" s="105" t="s">
        <v>24</v>
      </c>
      <c r="B69" s="264">
        <v>100</v>
      </c>
      <c r="C69" s="265">
        <f t="shared" si="3"/>
        <v>0</v>
      </c>
      <c r="D69" s="113">
        <f t="shared" si="2"/>
        <v>100</v>
      </c>
      <c r="E69" s="265">
        <f t="shared" si="2"/>
        <v>0</v>
      </c>
      <c r="F69" s="114">
        <f t="shared" si="2"/>
        <v>14.285714285714285</v>
      </c>
      <c r="G69" s="114">
        <f t="shared" si="2"/>
        <v>42.857142857142854</v>
      </c>
      <c r="H69" s="114">
        <f t="shared" si="2"/>
        <v>42.857142857142854</v>
      </c>
      <c r="I69" s="113">
        <f t="shared" si="2"/>
        <v>0</v>
      </c>
      <c r="J69" s="265">
        <f t="shared" si="2"/>
        <v>0</v>
      </c>
      <c r="K69" s="114">
        <f t="shared" si="2"/>
        <v>0</v>
      </c>
      <c r="L69" s="114">
        <f t="shared" si="2"/>
        <v>0</v>
      </c>
      <c r="M69" s="114">
        <f t="shared" si="2"/>
        <v>0</v>
      </c>
      <c r="N69" s="114">
        <f t="shared" si="2"/>
        <v>0</v>
      </c>
      <c r="O69" s="113">
        <f t="shared" si="2"/>
        <v>100</v>
      </c>
      <c r="P69" s="265">
        <f t="shared" si="2"/>
        <v>0</v>
      </c>
      <c r="Q69" s="114">
        <f t="shared" si="2"/>
        <v>100</v>
      </c>
      <c r="R69" s="113">
        <f t="shared" si="2"/>
        <v>0</v>
      </c>
    </row>
    <row r="70" spans="1:18" s="103" customFormat="1" x14ac:dyDescent="0.25">
      <c r="A70" s="105" t="s">
        <v>105</v>
      </c>
      <c r="B70" s="264">
        <v>100</v>
      </c>
      <c r="C70" s="265">
        <f t="shared" si="3"/>
        <v>75.486270022883289</v>
      </c>
      <c r="D70" s="113">
        <f t="shared" si="2"/>
        <v>24.513729977116704</v>
      </c>
      <c r="E70" s="265">
        <f t="shared" si="2"/>
        <v>15.617848970251716</v>
      </c>
      <c r="F70" s="114">
        <f t="shared" si="2"/>
        <v>22.282608695652172</v>
      </c>
      <c r="G70" s="114">
        <f t="shared" si="2"/>
        <v>32.751716247139591</v>
      </c>
      <c r="H70" s="114">
        <f t="shared" si="2"/>
        <v>22.139588100686499</v>
      </c>
      <c r="I70" s="113">
        <f t="shared" si="2"/>
        <v>7.2082379862700234</v>
      </c>
      <c r="J70" s="265">
        <f t="shared" si="2"/>
        <v>0.20022883295194507</v>
      </c>
      <c r="K70" s="114">
        <f t="shared" si="2"/>
        <v>2.3169336384439361</v>
      </c>
      <c r="L70" s="114">
        <f t="shared" si="2"/>
        <v>11.212814645308924</v>
      </c>
      <c r="M70" s="114">
        <f t="shared" si="2"/>
        <v>39.559496567505718</v>
      </c>
      <c r="N70" s="114">
        <f t="shared" si="2"/>
        <v>35.297482837528605</v>
      </c>
      <c r="O70" s="113">
        <f t="shared" si="2"/>
        <v>11.413043478260869</v>
      </c>
      <c r="P70" s="265">
        <f t="shared" si="2"/>
        <v>21.481693363844393</v>
      </c>
      <c r="Q70" s="114">
        <f t="shared" si="2"/>
        <v>64.902745995423345</v>
      </c>
      <c r="R70" s="113">
        <f t="shared" si="2"/>
        <v>13.615560640732266</v>
      </c>
    </row>
    <row r="71" spans="1:18" s="103" customFormat="1" x14ac:dyDescent="0.25">
      <c r="A71" s="105" t="s">
        <v>106</v>
      </c>
      <c r="B71" s="264">
        <v>100</v>
      </c>
      <c r="C71" s="265">
        <f t="shared" si="3"/>
        <v>49.090909090909093</v>
      </c>
      <c r="D71" s="113">
        <f t="shared" si="2"/>
        <v>50.909090909090907</v>
      </c>
      <c r="E71" s="265">
        <f t="shared" si="2"/>
        <v>0.90909090909090906</v>
      </c>
      <c r="F71" s="114">
        <f t="shared" si="2"/>
        <v>12.727272727272727</v>
      </c>
      <c r="G71" s="114">
        <f t="shared" si="2"/>
        <v>40</v>
      </c>
      <c r="H71" s="114">
        <f t="shared" si="2"/>
        <v>30</v>
      </c>
      <c r="I71" s="113">
        <f t="shared" si="2"/>
        <v>16.363636363636363</v>
      </c>
      <c r="J71" s="265">
        <f t="shared" si="2"/>
        <v>0</v>
      </c>
      <c r="K71" s="114">
        <f t="shared" si="2"/>
        <v>0</v>
      </c>
      <c r="L71" s="114">
        <f t="shared" si="2"/>
        <v>0</v>
      </c>
      <c r="M71" s="114">
        <f t="shared" si="2"/>
        <v>87.272727272727266</v>
      </c>
      <c r="N71" s="114">
        <f t="shared" si="2"/>
        <v>0</v>
      </c>
      <c r="O71" s="113">
        <f t="shared" si="2"/>
        <v>12.727272727272727</v>
      </c>
      <c r="P71" s="265">
        <f t="shared" si="2"/>
        <v>0</v>
      </c>
      <c r="Q71" s="114">
        <f t="shared" si="2"/>
        <v>100</v>
      </c>
      <c r="R71" s="113">
        <f t="shared" si="2"/>
        <v>0</v>
      </c>
    </row>
    <row r="72" spans="1:18" s="103" customFormat="1" x14ac:dyDescent="0.25">
      <c r="A72" s="106" t="s">
        <v>25</v>
      </c>
      <c r="B72" s="269">
        <v>100</v>
      </c>
      <c r="C72" s="117">
        <f t="shared" si="3"/>
        <v>50</v>
      </c>
      <c r="D72" s="118">
        <f t="shared" si="2"/>
        <v>50</v>
      </c>
      <c r="E72" s="117">
        <f t="shared" si="2"/>
        <v>1.6129032258064515</v>
      </c>
      <c r="F72" s="119">
        <f t="shared" si="2"/>
        <v>19.35483870967742</v>
      </c>
      <c r="G72" s="119">
        <f t="shared" si="2"/>
        <v>24.193548387096776</v>
      </c>
      <c r="H72" s="119">
        <f t="shared" si="2"/>
        <v>35.483870967741936</v>
      </c>
      <c r="I72" s="118">
        <f t="shared" si="2"/>
        <v>19.35483870967742</v>
      </c>
      <c r="J72" s="117">
        <f t="shared" si="2"/>
        <v>0</v>
      </c>
      <c r="K72" s="119">
        <f t="shared" si="2"/>
        <v>0</v>
      </c>
      <c r="L72" s="119">
        <f t="shared" si="2"/>
        <v>0</v>
      </c>
      <c r="M72" s="119">
        <f t="shared" si="2"/>
        <v>50</v>
      </c>
      <c r="N72" s="119">
        <f t="shared" si="2"/>
        <v>0</v>
      </c>
      <c r="O72" s="118">
        <f t="shared" si="2"/>
        <v>50</v>
      </c>
      <c r="P72" s="117">
        <f t="shared" si="2"/>
        <v>0</v>
      </c>
      <c r="Q72" s="119">
        <f t="shared" si="2"/>
        <v>50</v>
      </c>
      <c r="R72" s="118">
        <f t="shared" si="2"/>
        <v>50</v>
      </c>
    </row>
    <row r="73" spans="1:18" s="103" customFormat="1" x14ac:dyDescent="0.25">
      <c r="A73" s="40" t="s">
        <v>113</v>
      </c>
      <c r="B73" s="105"/>
      <c r="E73" s="105"/>
      <c r="F73" s="105"/>
      <c r="G73" s="105"/>
      <c r="H73" s="105"/>
      <c r="I73" s="105"/>
    </row>
  </sheetData>
  <mergeCells count="10">
    <mergeCell ref="P4:R4"/>
    <mergeCell ref="C41:D41"/>
    <mergeCell ref="E41:I41"/>
    <mergeCell ref="J41:O41"/>
    <mergeCell ref="P41:R41"/>
    <mergeCell ref="B4:B5"/>
    <mergeCell ref="A4:A5"/>
    <mergeCell ref="C4:D4"/>
    <mergeCell ref="E4:I4"/>
    <mergeCell ref="J4:O4"/>
  </mergeCells>
  <hyperlinks>
    <hyperlink ref="L1" location="Sommaire!A1" display="retour sommaire"/>
  </hyperlinks>
  <pageMargins left="0.7" right="0.7" top="0.75" bottom="0.75" header="0.3" footer="0.3"/>
  <pageSetup paperSize="8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4"/>
  <sheetViews>
    <sheetView workbookViewId="0">
      <selection activeCell="B1" sqref="B1"/>
    </sheetView>
  </sheetViews>
  <sheetFormatPr baseColWidth="10" defaultRowHeight="13.2" x14ac:dyDescent="0.25"/>
  <cols>
    <col min="1" max="1" width="4.6640625" customWidth="1"/>
    <col min="2" max="2" width="27.5546875" customWidth="1"/>
    <col min="9" max="9" width="27.5546875" customWidth="1"/>
  </cols>
  <sheetData>
    <row r="1" spans="2:15" s="3" customFormat="1" ht="15.6" x14ac:dyDescent="0.25">
      <c r="B1" s="1" t="s">
        <v>43</v>
      </c>
      <c r="C1" s="2"/>
      <c r="I1" s="1" t="s">
        <v>43</v>
      </c>
      <c r="J1" s="2"/>
      <c r="N1" s="134" t="s">
        <v>129</v>
      </c>
    </row>
    <row r="2" spans="2:15" s="3" customFormat="1" x14ac:dyDescent="0.25">
      <c r="B2" s="23" t="s">
        <v>222</v>
      </c>
      <c r="C2" s="2"/>
      <c r="I2" s="23" t="s">
        <v>223</v>
      </c>
      <c r="J2" s="2"/>
    </row>
    <row r="3" spans="2:15" s="3" customFormat="1" x14ac:dyDescent="0.25">
      <c r="C3" s="340"/>
      <c r="D3" s="340"/>
      <c r="E3" s="19"/>
      <c r="F3" s="19"/>
      <c r="J3" s="340"/>
      <c r="K3" s="340"/>
      <c r="L3" s="19"/>
      <c r="M3" s="19"/>
    </row>
    <row r="4" spans="2:15" s="7" customFormat="1" ht="39.6" x14ac:dyDescent="0.25">
      <c r="B4" s="4" t="s">
        <v>2</v>
      </c>
      <c r="C4" s="270" t="s">
        <v>44</v>
      </c>
      <c r="D4" s="6" t="s">
        <v>45</v>
      </c>
      <c r="E4" s="6" t="s">
        <v>46</v>
      </c>
      <c r="F4" s="6" t="s">
        <v>47</v>
      </c>
      <c r="G4" s="4" t="s">
        <v>48</v>
      </c>
      <c r="J4" s="270" t="s">
        <v>44</v>
      </c>
      <c r="K4" s="6" t="s">
        <v>45</v>
      </c>
      <c r="L4" s="6" t="s">
        <v>46</v>
      </c>
      <c r="M4" s="6" t="s">
        <v>47</v>
      </c>
      <c r="N4" s="4" t="s">
        <v>48</v>
      </c>
    </row>
    <row r="5" spans="2:15" s="29" customFormat="1" ht="13.95" customHeight="1" x14ac:dyDescent="0.25">
      <c r="C5" s="271" t="s">
        <v>49</v>
      </c>
      <c r="D5" s="348" t="s">
        <v>50</v>
      </c>
      <c r="E5" s="348"/>
      <c r="F5" s="348"/>
      <c r="G5" s="348"/>
      <c r="J5" s="271" t="s">
        <v>49</v>
      </c>
      <c r="K5" s="348" t="s">
        <v>50</v>
      </c>
      <c r="L5" s="348"/>
      <c r="M5" s="348"/>
      <c r="N5" s="348"/>
    </row>
    <row r="6" spans="2:15" s="3" customFormat="1" ht="15" customHeight="1" x14ac:dyDescent="0.25">
      <c r="B6" s="272" t="s">
        <v>3</v>
      </c>
      <c r="C6" s="273">
        <v>63020</v>
      </c>
      <c r="D6" s="274">
        <v>5.7958995255750656</v>
      </c>
      <c r="E6" s="274">
        <v>5.74</v>
      </c>
      <c r="F6" s="274">
        <v>5.0999999999999996</v>
      </c>
      <c r="G6" s="274">
        <v>6.48</v>
      </c>
      <c r="I6" s="272" t="s">
        <v>3</v>
      </c>
      <c r="J6" s="273">
        <v>63020</v>
      </c>
      <c r="K6" s="274">
        <v>5.7958995255750656</v>
      </c>
      <c r="L6" s="274">
        <v>5.74</v>
      </c>
      <c r="M6" s="274">
        <v>5.0999999999999996</v>
      </c>
      <c r="N6" s="274">
        <v>6.48</v>
      </c>
      <c r="O6"/>
    </row>
    <row r="7" spans="2:15" s="3" customFormat="1" ht="15" customHeight="1" x14ac:dyDescent="0.25">
      <c r="B7" s="25" t="s">
        <v>224</v>
      </c>
      <c r="C7" s="275"/>
      <c r="D7" s="45"/>
      <c r="E7" s="45"/>
      <c r="F7" s="45"/>
      <c r="G7" s="45"/>
      <c r="I7" s="53" t="s">
        <v>56</v>
      </c>
      <c r="J7" s="36"/>
      <c r="K7" s="54"/>
      <c r="L7" s="55"/>
      <c r="M7" s="55"/>
      <c r="N7" s="55"/>
      <c r="O7"/>
    </row>
    <row r="8" spans="2:15" s="3" customFormat="1" ht="15" customHeight="1" x14ac:dyDescent="0.25">
      <c r="B8" s="3" t="s">
        <v>4</v>
      </c>
      <c r="C8" s="256">
        <v>10373</v>
      </c>
      <c r="D8" s="47">
        <v>5.93</v>
      </c>
      <c r="E8" s="47">
        <v>5.85</v>
      </c>
      <c r="F8" s="47">
        <v>5.16</v>
      </c>
      <c r="G8" s="48">
        <v>6.64</v>
      </c>
      <c r="I8" s="56" t="s">
        <v>57</v>
      </c>
      <c r="J8" s="38">
        <v>53069</v>
      </c>
      <c r="K8" s="47">
        <v>5.8350679259054754</v>
      </c>
      <c r="L8" s="57">
        <v>5.78</v>
      </c>
      <c r="M8" s="49">
        <v>5.15</v>
      </c>
      <c r="N8" s="49">
        <v>6.53</v>
      </c>
      <c r="O8"/>
    </row>
    <row r="9" spans="2:15" s="3" customFormat="1" ht="15" customHeight="1" x14ac:dyDescent="0.25">
      <c r="B9" s="3" t="s">
        <v>5</v>
      </c>
      <c r="C9" s="256">
        <v>5143</v>
      </c>
      <c r="D9" s="47">
        <v>5.92</v>
      </c>
      <c r="E9" s="47">
        <v>5.9</v>
      </c>
      <c r="F9" s="47">
        <v>5.33</v>
      </c>
      <c r="G9" s="48">
        <v>6.54</v>
      </c>
      <c r="H9" s="48"/>
      <c r="I9" s="58" t="s">
        <v>58</v>
      </c>
      <c r="J9" s="51">
        <v>9951</v>
      </c>
      <c r="K9" s="52">
        <v>5.5936206375809121</v>
      </c>
      <c r="L9" s="59">
        <v>5.51</v>
      </c>
      <c r="M9" s="60">
        <v>4.93</v>
      </c>
      <c r="N9" s="60">
        <v>6.29</v>
      </c>
    </row>
    <row r="10" spans="2:15" s="3" customFormat="1" ht="15" customHeight="1" x14ac:dyDescent="0.25">
      <c r="B10" s="3" t="s">
        <v>6</v>
      </c>
      <c r="C10" s="256">
        <v>9716</v>
      </c>
      <c r="D10" s="47">
        <v>5.78</v>
      </c>
      <c r="E10" s="47">
        <v>5.69</v>
      </c>
      <c r="F10" s="47">
        <v>5.25</v>
      </c>
      <c r="G10" s="48">
        <v>6.44</v>
      </c>
      <c r="H10" s="48"/>
      <c r="I10" s="53" t="s">
        <v>63</v>
      </c>
      <c r="J10" s="253"/>
      <c r="K10" s="54"/>
      <c r="L10" s="55"/>
      <c r="M10" s="55"/>
      <c r="N10" s="55"/>
    </row>
    <row r="11" spans="2:15" s="3" customFormat="1" ht="15" customHeight="1" x14ac:dyDescent="0.25">
      <c r="B11" s="3" t="s">
        <v>7</v>
      </c>
      <c r="C11" s="256">
        <v>23566</v>
      </c>
      <c r="D11" s="47">
        <v>5.81</v>
      </c>
      <c r="E11" s="47">
        <v>5.81</v>
      </c>
      <c r="F11" s="47">
        <v>5</v>
      </c>
      <c r="G11" s="48">
        <v>6.57</v>
      </c>
      <c r="H11" s="48"/>
      <c r="I11" s="56" t="s">
        <v>64</v>
      </c>
      <c r="J11" s="256">
        <v>2564</v>
      </c>
      <c r="K11" s="47">
        <v>4.9985744194374808</v>
      </c>
      <c r="L11" s="49">
        <v>4.87</v>
      </c>
      <c r="M11" s="49">
        <v>4.26</v>
      </c>
      <c r="N11" s="49">
        <v>5.92</v>
      </c>
    </row>
    <row r="12" spans="2:15" s="3" customFormat="1" ht="15" customHeight="1" x14ac:dyDescent="0.25">
      <c r="B12" s="89" t="s">
        <v>8</v>
      </c>
      <c r="C12" s="51">
        <v>14222</v>
      </c>
      <c r="D12" s="52">
        <v>5.64</v>
      </c>
      <c r="E12" s="52">
        <v>5.51</v>
      </c>
      <c r="F12" s="52">
        <v>4.97</v>
      </c>
      <c r="G12" s="52">
        <v>6.27</v>
      </c>
      <c r="I12" s="56" t="s">
        <v>65</v>
      </c>
      <c r="J12" s="256">
        <v>7346</v>
      </c>
      <c r="K12" s="47">
        <v>4.8800122228635452</v>
      </c>
      <c r="L12" s="49">
        <v>4.7699999999999996</v>
      </c>
      <c r="M12" s="49">
        <v>4.26</v>
      </c>
      <c r="N12" s="49">
        <v>5.57</v>
      </c>
    </row>
    <row r="13" spans="2:15" s="3" customFormat="1" ht="15" customHeight="1" x14ac:dyDescent="0.25">
      <c r="B13" s="25" t="s">
        <v>225</v>
      </c>
      <c r="C13" s="256"/>
      <c r="D13" s="47"/>
      <c r="E13" s="47"/>
      <c r="F13" s="47"/>
      <c r="G13" s="47"/>
      <c r="I13" s="56" t="s">
        <v>66</v>
      </c>
      <c r="J13" s="256">
        <v>6829</v>
      </c>
      <c r="K13" s="47">
        <v>5.6306742165859545</v>
      </c>
      <c r="L13" s="49">
        <v>5.48</v>
      </c>
      <c r="M13" s="49">
        <v>4.76</v>
      </c>
      <c r="N13" s="49">
        <v>6.47</v>
      </c>
    </row>
    <row r="14" spans="2:15" s="3" customFormat="1" ht="15" customHeight="1" x14ac:dyDescent="0.25">
      <c r="B14" s="19" t="s">
        <v>100</v>
      </c>
      <c r="C14" s="276">
        <v>356</v>
      </c>
      <c r="D14" s="49">
        <v>6.2259207101096745</v>
      </c>
      <c r="E14" s="49">
        <v>6.32</v>
      </c>
      <c r="F14" s="49">
        <v>5.4</v>
      </c>
      <c r="G14" s="50">
        <v>6.84</v>
      </c>
      <c r="I14" s="56" t="s">
        <v>67</v>
      </c>
      <c r="J14" s="256">
        <v>21092</v>
      </c>
      <c r="K14" s="47">
        <v>5.9177358721929565</v>
      </c>
      <c r="L14" s="47">
        <v>5.83</v>
      </c>
      <c r="M14" s="47">
        <v>5.33</v>
      </c>
      <c r="N14" s="47">
        <v>6.44</v>
      </c>
      <c r="O14" s="48"/>
    </row>
    <row r="15" spans="2:15" s="3" customFormat="1" ht="15" customHeight="1" x14ac:dyDescent="0.25">
      <c r="B15" s="19" t="s">
        <v>9</v>
      </c>
      <c r="C15" s="276">
        <v>1259</v>
      </c>
      <c r="D15" s="49">
        <v>5.8960304054054058</v>
      </c>
      <c r="E15" s="49">
        <v>5.91</v>
      </c>
      <c r="F15" s="49">
        <v>5.32</v>
      </c>
      <c r="G15" s="50">
        <v>6.65</v>
      </c>
      <c r="I15" s="56" t="s">
        <v>68</v>
      </c>
      <c r="J15" s="256">
        <v>13333</v>
      </c>
      <c r="K15" s="47">
        <v>5.9241362725085454</v>
      </c>
      <c r="L15" s="47">
        <v>5.87</v>
      </c>
      <c r="M15" s="47">
        <v>5.12</v>
      </c>
      <c r="N15" s="47">
        <v>6.79</v>
      </c>
      <c r="O15" s="48"/>
    </row>
    <row r="16" spans="2:15" s="3" customFormat="1" ht="15" customHeight="1" x14ac:dyDescent="0.25">
      <c r="B16" s="19" t="s">
        <v>10</v>
      </c>
      <c r="C16" s="276">
        <v>193</v>
      </c>
      <c r="D16" s="49">
        <v>6.0429065160583324</v>
      </c>
      <c r="E16" s="49">
        <v>6.2</v>
      </c>
      <c r="F16" s="49">
        <v>5.63</v>
      </c>
      <c r="G16" s="50">
        <v>6.58</v>
      </c>
      <c r="I16" s="58" t="s">
        <v>69</v>
      </c>
      <c r="J16" s="51">
        <v>11856</v>
      </c>
      <c r="K16" s="52">
        <v>6.1481506967142607</v>
      </c>
      <c r="L16" s="52">
        <v>6.14</v>
      </c>
      <c r="M16" s="52">
        <v>5.51</v>
      </c>
      <c r="N16" s="52">
        <v>6.59</v>
      </c>
      <c r="O16" s="48"/>
    </row>
    <row r="17" spans="2:15" s="3" customFormat="1" ht="24" customHeight="1" x14ac:dyDescent="0.25">
      <c r="B17" s="19" t="s">
        <v>101</v>
      </c>
      <c r="C17" s="276">
        <v>550</v>
      </c>
      <c r="D17" s="49">
        <v>6.0728851649418747</v>
      </c>
      <c r="E17" s="49">
        <v>5.99</v>
      </c>
      <c r="F17" s="49">
        <v>5.71</v>
      </c>
      <c r="G17" s="50">
        <v>6.53</v>
      </c>
      <c r="I17" s="349" t="s">
        <v>70</v>
      </c>
      <c r="J17" s="349"/>
      <c r="K17" s="349"/>
      <c r="L17" s="349"/>
      <c r="M17" s="349"/>
      <c r="N17" s="349"/>
      <c r="O17" s="48"/>
    </row>
    <row r="18" spans="2:15" s="3" customFormat="1" ht="15" customHeight="1" x14ac:dyDescent="0.25">
      <c r="B18" s="19" t="s">
        <v>11</v>
      </c>
      <c r="C18" s="276">
        <v>169</v>
      </c>
      <c r="D18" s="49">
        <v>5.2200919647728155</v>
      </c>
      <c r="E18" s="49">
        <v>5.23</v>
      </c>
      <c r="F18" s="49">
        <v>5.09</v>
      </c>
      <c r="G18" s="50">
        <v>5.44</v>
      </c>
      <c r="I18" s="61" t="s">
        <v>71</v>
      </c>
      <c r="J18" s="62"/>
      <c r="K18" s="63"/>
      <c r="L18" s="64"/>
      <c r="M18" s="64"/>
      <c r="N18" s="65"/>
      <c r="O18" s="48"/>
    </row>
    <row r="19" spans="2:15" s="3" customFormat="1" ht="15" customHeight="1" x14ac:dyDescent="0.25">
      <c r="B19" s="19" t="s">
        <v>102</v>
      </c>
      <c r="C19" s="276">
        <v>274</v>
      </c>
      <c r="D19" s="49">
        <v>5.7730642890661663</v>
      </c>
      <c r="E19" s="49">
        <v>5.69</v>
      </c>
      <c r="F19" s="49">
        <v>5.1100000000000003</v>
      </c>
      <c r="G19" s="50">
        <v>6.32</v>
      </c>
      <c r="I19" s="40" t="s">
        <v>113</v>
      </c>
      <c r="J19" s="67"/>
      <c r="K19" s="61"/>
      <c r="L19" s="61"/>
      <c r="M19" s="61"/>
      <c r="N19" s="66"/>
      <c r="O19" s="48"/>
    </row>
    <row r="20" spans="2:15" s="3" customFormat="1" ht="15" customHeight="1" x14ac:dyDescent="0.25">
      <c r="B20" s="19" t="s">
        <v>103</v>
      </c>
      <c r="C20" s="276">
        <v>6605</v>
      </c>
      <c r="D20" s="49">
        <v>5.4855244816479347</v>
      </c>
      <c r="E20" s="49">
        <v>5.31</v>
      </c>
      <c r="F20" s="49">
        <v>4.6100000000000003</v>
      </c>
      <c r="G20" s="50">
        <v>6.26</v>
      </c>
      <c r="I20" s="48"/>
    </row>
    <row r="21" spans="2:15" s="3" customFormat="1" ht="15" customHeight="1" x14ac:dyDescent="0.25">
      <c r="B21" s="19" t="s">
        <v>104</v>
      </c>
      <c r="C21" s="276">
        <v>2463</v>
      </c>
      <c r="D21" s="49">
        <v>6.0271610437718328</v>
      </c>
      <c r="E21" s="49">
        <v>5.97</v>
      </c>
      <c r="F21" s="49">
        <v>5.29</v>
      </c>
      <c r="G21" s="50">
        <v>6.69</v>
      </c>
    </row>
    <row r="22" spans="2:15" s="3" customFormat="1" ht="15" customHeight="1" x14ac:dyDescent="0.25">
      <c r="B22" s="19" t="s">
        <v>12</v>
      </c>
      <c r="C22" s="276">
        <v>4238</v>
      </c>
      <c r="D22" s="49">
        <v>5.7033529387682691</v>
      </c>
      <c r="E22" s="49">
        <v>5.59</v>
      </c>
      <c r="F22" s="49">
        <v>5.23</v>
      </c>
      <c r="G22" s="50">
        <v>6.22</v>
      </c>
      <c r="I22" s="7"/>
      <c r="J22" s="7"/>
      <c r="K22" s="7"/>
      <c r="L22" s="7"/>
      <c r="M22" s="7"/>
      <c r="N22" s="7"/>
    </row>
    <row r="23" spans="2:15" s="3" customFormat="1" ht="15" customHeight="1" x14ac:dyDescent="0.25">
      <c r="B23" s="19" t="s">
        <v>13</v>
      </c>
      <c r="C23" s="276">
        <v>3757</v>
      </c>
      <c r="D23" s="49">
        <v>5.815087137324614</v>
      </c>
      <c r="E23" s="49">
        <v>5.82</v>
      </c>
      <c r="F23" s="49">
        <v>5.26</v>
      </c>
      <c r="G23" s="50">
        <v>6.45</v>
      </c>
    </row>
    <row r="24" spans="2:15" s="3" customFormat="1" ht="15" customHeight="1" x14ac:dyDescent="0.25">
      <c r="B24" s="19" t="s">
        <v>14</v>
      </c>
      <c r="C24" s="276">
        <v>19855</v>
      </c>
      <c r="D24" s="49">
        <v>5.7383303457146662</v>
      </c>
      <c r="E24" s="49">
        <v>5.72</v>
      </c>
      <c r="F24" s="49">
        <v>4.8899999999999997</v>
      </c>
      <c r="G24" s="50">
        <v>6.49</v>
      </c>
    </row>
    <row r="25" spans="2:15" s="3" customFormat="1" ht="15" customHeight="1" x14ac:dyDescent="0.25">
      <c r="B25" s="19" t="s">
        <v>15</v>
      </c>
      <c r="C25" s="276">
        <v>1462</v>
      </c>
      <c r="D25" s="49">
        <v>5.9665017088764545</v>
      </c>
      <c r="E25" s="49">
        <v>5.95</v>
      </c>
      <c r="F25" s="49">
        <v>5.41</v>
      </c>
      <c r="G25" s="50">
        <v>6.67</v>
      </c>
    </row>
    <row r="26" spans="2:15" s="3" customFormat="1" ht="15" customHeight="1" x14ac:dyDescent="0.25">
      <c r="B26" s="19" t="s">
        <v>16</v>
      </c>
      <c r="C26" s="276">
        <v>947</v>
      </c>
      <c r="D26" s="49">
        <v>5.6326479659274487</v>
      </c>
      <c r="E26" s="49">
        <v>5.31</v>
      </c>
      <c r="F26" s="49">
        <v>5.22</v>
      </c>
      <c r="G26" s="50">
        <v>6.03</v>
      </c>
    </row>
    <row r="27" spans="2:15" s="3" customFormat="1" ht="15.6" customHeight="1" x14ac:dyDescent="0.25">
      <c r="B27" s="19" t="s">
        <v>17</v>
      </c>
      <c r="C27" s="276">
        <v>3040</v>
      </c>
      <c r="D27" s="49">
        <v>5.9847754994867879</v>
      </c>
      <c r="E27" s="49">
        <v>5.84</v>
      </c>
      <c r="F27" s="49">
        <v>5.17</v>
      </c>
      <c r="G27" s="50">
        <v>6.75</v>
      </c>
    </row>
    <row r="28" spans="2:15" s="3" customFormat="1" ht="15" customHeight="1" x14ac:dyDescent="0.25">
      <c r="B28" s="19" t="s">
        <v>18</v>
      </c>
      <c r="C28" s="276">
        <v>4097</v>
      </c>
      <c r="D28" s="49">
        <v>5.6418498646787905</v>
      </c>
      <c r="E28" s="49">
        <v>5.55</v>
      </c>
      <c r="F28" s="49">
        <v>5.16</v>
      </c>
      <c r="G28" s="50">
        <v>6.08</v>
      </c>
      <c r="I28" s="1"/>
      <c r="J28" s="1"/>
      <c r="K28" s="1"/>
      <c r="L28" s="1"/>
      <c r="M28" s="1"/>
      <c r="N28" s="1"/>
    </row>
    <row r="29" spans="2:15" s="3" customFormat="1" ht="15" customHeight="1" x14ac:dyDescent="0.25">
      <c r="B29" s="19" t="s">
        <v>19</v>
      </c>
      <c r="C29" s="276">
        <v>6199</v>
      </c>
      <c r="D29" s="49">
        <v>5.8981303978832811</v>
      </c>
      <c r="E29" s="49">
        <v>5.84</v>
      </c>
      <c r="F29" s="49">
        <v>5.1100000000000003</v>
      </c>
      <c r="G29" s="50">
        <v>6.63</v>
      </c>
    </row>
    <row r="30" spans="2:15" s="1" customFormat="1" ht="15" customHeight="1" x14ac:dyDescent="0.25">
      <c r="B30" s="19" t="s">
        <v>20</v>
      </c>
      <c r="C30" s="276">
        <v>95</v>
      </c>
      <c r="D30" s="49">
        <v>5.3216245883644344</v>
      </c>
      <c r="E30" s="49">
        <v>5.09</v>
      </c>
      <c r="F30" s="49">
        <v>5.03</v>
      </c>
      <c r="G30" s="50">
        <v>5.44</v>
      </c>
      <c r="I30"/>
      <c r="J30"/>
      <c r="K30"/>
      <c r="L30"/>
      <c r="M30"/>
      <c r="N30"/>
    </row>
    <row r="31" spans="2:15" s="1" customFormat="1" ht="15" customHeight="1" x14ac:dyDescent="0.25">
      <c r="B31" s="19" t="s">
        <v>21</v>
      </c>
      <c r="C31" s="276">
        <v>2328</v>
      </c>
      <c r="D31" s="49">
        <v>5.9099551862401798</v>
      </c>
      <c r="E31" s="49">
        <v>5.88</v>
      </c>
      <c r="F31" s="49">
        <v>5.44</v>
      </c>
      <c r="G31" s="50">
        <v>6.3</v>
      </c>
      <c r="I31"/>
      <c r="J31"/>
      <c r="K31"/>
      <c r="L31"/>
      <c r="M31"/>
      <c r="N31"/>
    </row>
    <row r="32" spans="2:15" s="1" customFormat="1" ht="13.2" customHeight="1" x14ac:dyDescent="0.25">
      <c r="B32" s="19" t="s">
        <v>22</v>
      </c>
      <c r="C32" s="276">
        <v>174</v>
      </c>
      <c r="D32" s="49">
        <v>6.1401651112706386</v>
      </c>
      <c r="E32" s="49">
        <v>5.53</v>
      </c>
      <c r="F32" s="49">
        <v>5.08</v>
      </c>
      <c r="G32" s="50">
        <v>6.18</v>
      </c>
      <c r="I32"/>
      <c r="J32"/>
      <c r="K32"/>
      <c r="L32"/>
      <c r="M32"/>
      <c r="N32"/>
    </row>
    <row r="33" spans="2:14" s="3" customFormat="1" x14ac:dyDescent="0.25">
      <c r="B33" s="19" t="s">
        <v>23</v>
      </c>
      <c r="C33" s="276">
        <v>1383</v>
      </c>
      <c r="D33" s="49">
        <v>6.6972613476567</v>
      </c>
      <c r="E33" s="49">
        <v>6.88</v>
      </c>
      <c r="F33" s="49">
        <v>5.97</v>
      </c>
      <c r="G33" s="50">
        <v>7.55</v>
      </c>
      <c r="I33"/>
      <c r="J33"/>
      <c r="K33"/>
      <c r="L33"/>
      <c r="M33"/>
      <c r="N33"/>
    </row>
    <row r="34" spans="2:14" s="3" customFormat="1" x14ac:dyDescent="0.25">
      <c r="B34" s="19" t="s">
        <v>24</v>
      </c>
      <c r="C34" s="276">
        <v>14</v>
      </c>
      <c r="D34" s="49">
        <v>6.3545816733067726</v>
      </c>
      <c r="E34" s="49">
        <v>6.44</v>
      </c>
      <c r="F34" s="49">
        <v>6.41</v>
      </c>
      <c r="G34" s="50">
        <v>6.49</v>
      </c>
      <c r="I34"/>
      <c r="J34"/>
      <c r="K34"/>
      <c r="L34"/>
      <c r="M34"/>
      <c r="N34"/>
    </row>
    <row r="35" spans="2:14" s="3" customFormat="1" x14ac:dyDescent="0.25">
      <c r="B35" s="19" t="s">
        <v>105</v>
      </c>
      <c r="C35" s="276">
        <v>3393</v>
      </c>
      <c r="D35" s="49">
        <v>5.9155224031139255</v>
      </c>
      <c r="E35" s="49">
        <v>5.86</v>
      </c>
      <c r="F35" s="49">
        <v>5.35</v>
      </c>
      <c r="G35" s="50">
        <v>6.52</v>
      </c>
      <c r="I35"/>
      <c r="J35"/>
      <c r="K35"/>
      <c r="L35"/>
      <c r="M35"/>
      <c r="N35"/>
    </row>
    <row r="36" spans="2:14" s="7" customFormat="1" ht="14.4" customHeight="1" x14ac:dyDescent="0.25">
      <c r="B36" s="19" t="s">
        <v>106</v>
      </c>
      <c r="C36" s="276">
        <v>110</v>
      </c>
      <c r="D36" s="49">
        <v>5.5697086443534793</v>
      </c>
      <c r="E36" s="49">
        <v>5.59</v>
      </c>
      <c r="F36" s="49">
        <v>5.28</v>
      </c>
      <c r="G36" s="49">
        <v>5.69</v>
      </c>
      <c r="I36"/>
      <c r="J36"/>
      <c r="K36"/>
      <c r="L36"/>
      <c r="M36"/>
      <c r="N36"/>
    </row>
    <row r="37" spans="2:14" s="3" customFormat="1" x14ac:dyDescent="0.25">
      <c r="B37" s="89" t="s">
        <v>25</v>
      </c>
      <c r="C37" s="277">
        <v>59</v>
      </c>
      <c r="D37" s="60">
        <v>6.0956808057331013</v>
      </c>
      <c r="E37" s="60">
        <v>6.28</v>
      </c>
      <c r="F37" s="60">
        <v>5.57</v>
      </c>
      <c r="G37" s="60">
        <v>6.87</v>
      </c>
      <c r="I37"/>
      <c r="J37"/>
      <c r="K37"/>
      <c r="L37"/>
      <c r="M37"/>
      <c r="N37"/>
    </row>
    <row r="38" spans="2:14" s="3" customFormat="1" ht="22.95" customHeight="1" x14ac:dyDescent="0.25">
      <c r="B38" s="349" t="s">
        <v>70</v>
      </c>
      <c r="C38" s="349"/>
      <c r="D38" s="349"/>
      <c r="E38" s="349"/>
      <c r="F38" s="349"/>
      <c r="G38" s="349"/>
      <c r="I38"/>
      <c r="J38"/>
      <c r="K38"/>
      <c r="L38"/>
      <c r="M38"/>
      <c r="N38"/>
    </row>
    <row r="39" spans="2:14" s="3" customFormat="1" x14ac:dyDescent="0.25">
      <c r="B39" s="61" t="s">
        <v>71</v>
      </c>
      <c r="C39" s="62"/>
      <c r="D39" s="63"/>
      <c r="E39" s="64"/>
      <c r="F39" s="64"/>
      <c r="G39" s="65"/>
      <c r="I39"/>
      <c r="J39"/>
      <c r="K39"/>
      <c r="L39"/>
      <c r="M39"/>
      <c r="N39"/>
    </row>
    <row r="40" spans="2:14" x14ac:dyDescent="0.25">
      <c r="B40" s="66" t="s">
        <v>72</v>
      </c>
      <c r="C40" s="67"/>
      <c r="D40" s="61"/>
      <c r="E40" s="61"/>
      <c r="F40" s="61"/>
      <c r="G40" s="66"/>
    </row>
    <row r="41" spans="2:14" x14ac:dyDescent="0.25">
      <c r="B41" s="3"/>
      <c r="C41" s="78"/>
      <c r="D41" s="19"/>
      <c r="E41" s="19"/>
      <c r="F41" s="19"/>
      <c r="G41" s="3"/>
    </row>
    <row r="42" spans="2:14" x14ac:dyDescent="0.25">
      <c r="C42" s="150"/>
      <c r="D42" s="150"/>
      <c r="E42" s="150"/>
      <c r="F42" s="150"/>
    </row>
    <row r="43" spans="2:14" x14ac:dyDescent="0.25">
      <c r="C43" s="150"/>
      <c r="D43" s="150"/>
      <c r="E43" s="150"/>
      <c r="F43" s="150"/>
    </row>
    <row r="44" spans="2:14" x14ac:dyDescent="0.25">
      <c r="C44" s="150"/>
      <c r="D44" s="150"/>
      <c r="E44" s="150"/>
      <c r="F44" s="150"/>
    </row>
    <row r="45" spans="2:14" x14ac:dyDescent="0.25">
      <c r="C45" s="150"/>
      <c r="D45" s="150"/>
      <c r="E45" s="150"/>
      <c r="F45" s="150"/>
    </row>
    <row r="46" spans="2:14" x14ac:dyDescent="0.25">
      <c r="C46" s="150"/>
      <c r="D46" s="150"/>
      <c r="E46" s="150"/>
      <c r="F46" s="150"/>
    </row>
    <row r="47" spans="2:14" x14ac:dyDescent="0.25">
      <c r="C47" s="150"/>
      <c r="D47" s="150"/>
      <c r="E47" s="150"/>
      <c r="F47" s="150"/>
    </row>
    <row r="48" spans="2:14" x14ac:dyDescent="0.25">
      <c r="C48" s="150"/>
      <c r="D48" s="150"/>
      <c r="E48" s="150"/>
      <c r="F48" s="150"/>
    </row>
    <row r="49" spans="3:6" x14ac:dyDescent="0.25">
      <c r="C49" s="150"/>
      <c r="D49" s="150"/>
      <c r="E49" s="150"/>
      <c r="F49" s="150"/>
    </row>
    <row r="50" spans="3:6" x14ac:dyDescent="0.25">
      <c r="C50" s="150"/>
      <c r="D50" s="150"/>
      <c r="E50" s="150"/>
      <c r="F50" s="150"/>
    </row>
    <row r="51" spans="3:6" x14ac:dyDescent="0.25">
      <c r="C51" s="150"/>
      <c r="D51" s="150"/>
      <c r="E51" s="150"/>
      <c r="F51" s="150"/>
    </row>
    <row r="52" spans="3:6" x14ac:dyDescent="0.25">
      <c r="C52" s="150"/>
      <c r="D52" s="150"/>
      <c r="E52" s="150"/>
      <c r="F52" s="150"/>
    </row>
    <row r="53" spans="3:6" x14ac:dyDescent="0.25">
      <c r="C53" s="150"/>
      <c r="D53" s="150"/>
      <c r="E53" s="150"/>
      <c r="F53" s="150"/>
    </row>
    <row r="54" spans="3:6" x14ac:dyDescent="0.25">
      <c r="C54" s="150"/>
      <c r="D54" s="150"/>
      <c r="E54" s="150"/>
      <c r="F54" s="150"/>
    </row>
  </sheetData>
  <mergeCells count="6">
    <mergeCell ref="B38:G38"/>
    <mergeCell ref="C3:D3"/>
    <mergeCell ref="J3:K3"/>
    <mergeCell ref="D5:G5"/>
    <mergeCell ref="K5:N5"/>
    <mergeCell ref="I17:N17"/>
  </mergeCells>
  <hyperlinks>
    <hyperlink ref="N1" location="Sommaire!A1" display="retour sommaire"/>
  </hyperlinks>
  <pageMargins left="0.7" right="0.7" top="0.75" bottom="0.75" header="0.3" footer="0.3"/>
  <pageSetup paperSize="8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1"/>
  <sheetViews>
    <sheetView workbookViewId="0">
      <selection activeCell="B1" sqref="B1"/>
    </sheetView>
  </sheetViews>
  <sheetFormatPr baseColWidth="10" defaultRowHeight="13.2" x14ac:dyDescent="0.25"/>
  <cols>
    <col min="1" max="1" width="5.5546875" customWidth="1"/>
    <col min="2" max="2" width="12.33203125" customWidth="1"/>
    <col min="3" max="3" width="9.21875" customWidth="1"/>
    <col min="4" max="4" width="6.88671875" customWidth="1"/>
    <col min="5" max="5" width="9.33203125" customWidth="1"/>
    <col min="6" max="6" width="7.21875" customWidth="1"/>
    <col min="7" max="7" width="8.5546875" customWidth="1"/>
    <col min="8" max="8" width="6" customWidth="1"/>
    <col min="9" max="9" width="23.77734375" bestFit="1" customWidth="1"/>
    <col min="10" max="10" width="26.5546875" bestFit="1" customWidth="1"/>
  </cols>
  <sheetData>
    <row r="1" spans="2:9" ht="15.6" x14ac:dyDescent="0.25">
      <c r="B1" s="96" t="s">
        <v>255</v>
      </c>
    </row>
    <row r="2" spans="2:9" ht="19.2" customHeight="1" x14ac:dyDescent="0.4">
      <c r="B2" s="299"/>
      <c r="I2" s="134" t="s">
        <v>129</v>
      </c>
    </row>
    <row r="4" spans="2:9" ht="15" customHeight="1" x14ac:dyDescent="0.25">
      <c r="C4" s="357" t="s">
        <v>57</v>
      </c>
      <c r="D4" s="358"/>
      <c r="E4" s="357" t="s">
        <v>58</v>
      </c>
      <c r="F4" s="358"/>
      <c r="G4" s="359" t="s">
        <v>140</v>
      </c>
      <c r="H4" s="359"/>
    </row>
    <row r="5" spans="2:9" s="147" customFormat="1" ht="15" customHeight="1" x14ac:dyDescent="0.2">
      <c r="C5" s="153" t="s">
        <v>33</v>
      </c>
      <c r="D5" s="154" t="s">
        <v>34</v>
      </c>
      <c r="E5" s="153" t="s">
        <v>33</v>
      </c>
      <c r="F5" s="154" t="s">
        <v>34</v>
      </c>
      <c r="G5" s="147" t="s">
        <v>33</v>
      </c>
      <c r="H5" s="147" t="s">
        <v>34</v>
      </c>
    </row>
    <row r="6" spans="2:9" ht="15" customHeight="1" x14ac:dyDescent="0.25">
      <c r="B6" s="148" t="s">
        <v>112</v>
      </c>
      <c r="C6" s="155">
        <v>1445</v>
      </c>
      <c r="D6" s="156">
        <f t="shared" ref="D6:D12" si="0">C6/$G6*100</f>
        <v>54.610733182161752</v>
      </c>
      <c r="E6" s="155">
        <v>1201</v>
      </c>
      <c r="F6" s="156">
        <f t="shared" ref="F6:F12" si="1">E6/$G6*100</f>
        <v>45.389266817838248</v>
      </c>
      <c r="G6" s="149">
        <v>2646</v>
      </c>
      <c r="H6" s="126">
        <v>100</v>
      </c>
    </row>
    <row r="7" spans="2:9" ht="15" customHeight="1" x14ac:dyDescent="0.25">
      <c r="B7" s="150" t="s">
        <v>65</v>
      </c>
      <c r="C7" s="127">
        <v>6102</v>
      </c>
      <c r="D7" s="157">
        <f t="shared" si="0"/>
        <v>80.735644350357234</v>
      </c>
      <c r="E7" s="127">
        <v>1456</v>
      </c>
      <c r="F7" s="157">
        <f t="shared" si="1"/>
        <v>19.264355649642763</v>
      </c>
      <c r="G7" s="105">
        <v>7558</v>
      </c>
      <c r="H7" s="128">
        <v>100</v>
      </c>
    </row>
    <row r="8" spans="2:9" ht="15" customHeight="1" x14ac:dyDescent="0.25">
      <c r="B8" s="150" t="s">
        <v>66</v>
      </c>
      <c r="C8" s="127">
        <v>5685</v>
      </c>
      <c r="D8" s="157">
        <f t="shared" si="0"/>
        <v>80.913748932536294</v>
      </c>
      <c r="E8" s="127">
        <v>1341</v>
      </c>
      <c r="F8" s="157">
        <f t="shared" si="1"/>
        <v>19.086251067463706</v>
      </c>
      <c r="G8" s="105">
        <v>7026</v>
      </c>
      <c r="H8" s="128">
        <v>100</v>
      </c>
    </row>
    <row r="9" spans="2:9" ht="15" customHeight="1" x14ac:dyDescent="0.25">
      <c r="B9" s="150" t="s">
        <v>67</v>
      </c>
      <c r="C9" s="127">
        <v>20101</v>
      </c>
      <c r="D9" s="157">
        <f t="shared" si="0"/>
        <v>92.703961628925896</v>
      </c>
      <c r="E9" s="127">
        <v>1582</v>
      </c>
      <c r="F9" s="157">
        <f t="shared" si="1"/>
        <v>7.2960383710741139</v>
      </c>
      <c r="G9" s="105">
        <v>21683</v>
      </c>
      <c r="H9" s="128">
        <v>100</v>
      </c>
    </row>
    <row r="10" spans="2:9" ht="15" customHeight="1" x14ac:dyDescent="0.25">
      <c r="B10" s="150" t="s">
        <v>68</v>
      </c>
      <c r="C10" s="127">
        <v>10669</v>
      </c>
      <c r="D10" s="157">
        <f t="shared" si="0"/>
        <v>78.293094591619578</v>
      </c>
      <c r="E10" s="127">
        <v>2958</v>
      </c>
      <c r="F10" s="157">
        <f t="shared" si="1"/>
        <v>21.706905408380422</v>
      </c>
      <c r="G10" s="105">
        <v>13627</v>
      </c>
      <c r="H10" s="128">
        <v>100</v>
      </c>
    </row>
    <row r="11" spans="2:9" ht="15" customHeight="1" x14ac:dyDescent="0.25">
      <c r="B11" s="151" t="s">
        <v>69</v>
      </c>
      <c r="C11" s="129">
        <v>10849</v>
      </c>
      <c r="D11" s="158">
        <f t="shared" si="0"/>
        <v>87.10558008831795</v>
      </c>
      <c r="E11" s="129">
        <v>1606</v>
      </c>
      <c r="F11" s="158">
        <f t="shared" si="1"/>
        <v>12.894419911682057</v>
      </c>
      <c r="G11" s="106">
        <v>12455</v>
      </c>
      <c r="H11" s="131">
        <v>100</v>
      </c>
    </row>
    <row r="12" spans="2:9" s="96" customFormat="1" ht="15" customHeight="1" x14ac:dyDescent="0.25">
      <c r="B12" s="152" t="s">
        <v>3</v>
      </c>
      <c r="C12" s="123">
        <v>54851</v>
      </c>
      <c r="D12" s="159">
        <f t="shared" si="0"/>
        <v>84.392645588122164</v>
      </c>
      <c r="E12" s="123">
        <v>10144</v>
      </c>
      <c r="F12" s="159">
        <f t="shared" si="1"/>
        <v>15.607354411877836</v>
      </c>
      <c r="G12" s="102">
        <v>64995</v>
      </c>
      <c r="H12" s="137">
        <v>100</v>
      </c>
    </row>
    <row r="13" spans="2:9" ht="15" customHeight="1" x14ac:dyDescent="0.25">
      <c r="B13" s="40" t="s">
        <v>113</v>
      </c>
    </row>
    <row r="81" spans="2:7" x14ac:dyDescent="0.25">
      <c r="B81" t="s">
        <v>121</v>
      </c>
    </row>
    <row r="83" spans="2:7" x14ac:dyDescent="0.25">
      <c r="B83" t="s">
        <v>115</v>
      </c>
      <c r="C83" t="s">
        <v>116</v>
      </c>
    </row>
    <row r="84" spans="2:7" x14ac:dyDescent="0.25">
      <c r="B84" t="s">
        <v>117</v>
      </c>
      <c r="C84" t="s">
        <v>118</v>
      </c>
      <c r="E84" t="s">
        <v>119</v>
      </c>
      <c r="G84" t="s">
        <v>120</v>
      </c>
    </row>
    <row r="85" spans="2:7" x14ac:dyDescent="0.25">
      <c r="B85">
        <v>1959</v>
      </c>
      <c r="C85">
        <v>16</v>
      </c>
      <c r="D85">
        <f t="shared" ref="D85:D116" si="2">C85/G85*100</f>
        <v>100</v>
      </c>
      <c r="G85">
        <v>16</v>
      </c>
    </row>
    <row r="86" spans="2:7" x14ac:dyDescent="0.25">
      <c r="B86">
        <v>1960</v>
      </c>
      <c r="D86">
        <f t="shared" si="2"/>
        <v>0</v>
      </c>
      <c r="E86">
        <v>6</v>
      </c>
      <c r="G86">
        <v>6</v>
      </c>
    </row>
    <row r="87" spans="2:7" x14ac:dyDescent="0.25">
      <c r="B87">
        <v>1961</v>
      </c>
      <c r="C87">
        <v>4</v>
      </c>
      <c r="D87">
        <f t="shared" si="2"/>
        <v>6.557377049180328</v>
      </c>
      <c r="E87">
        <v>57</v>
      </c>
      <c r="G87">
        <v>61</v>
      </c>
    </row>
    <row r="88" spans="2:7" x14ac:dyDescent="0.25">
      <c r="B88">
        <v>1962</v>
      </c>
      <c r="C88">
        <v>54</v>
      </c>
      <c r="D88">
        <f t="shared" si="2"/>
        <v>55.670103092783506</v>
      </c>
      <c r="E88">
        <v>43</v>
      </c>
      <c r="G88">
        <v>97</v>
      </c>
    </row>
    <row r="89" spans="2:7" x14ac:dyDescent="0.25">
      <c r="B89">
        <v>1963</v>
      </c>
      <c r="C89">
        <v>145</v>
      </c>
      <c r="D89">
        <f t="shared" si="2"/>
        <v>91.77215189873418</v>
      </c>
      <c r="E89">
        <v>13</v>
      </c>
      <c r="G89">
        <v>158</v>
      </c>
    </row>
    <row r="90" spans="2:7" x14ac:dyDescent="0.25">
      <c r="B90">
        <v>1964</v>
      </c>
      <c r="C90">
        <v>80</v>
      </c>
      <c r="D90">
        <f t="shared" si="2"/>
        <v>48.192771084337352</v>
      </c>
      <c r="E90">
        <v>86</v>
      </c>
      <c r="G90">
        <v>166</v>
      </c>
    </row>
    <row r="91" spans="2:7" x14ac:dyDescent="0.25">
      <c r="B91">
        <v>1965</v>
      </c>
      <c r="D91">
        <f t="shared" si="2"/>
        <v>0</v>
      </c>
      <c r="E91">
        <v>134</v>
      </c>
      <c r="G91">
        <v>134</v>
      </c>
    </row>
    <row r="92" spans="2:7" x14ac:dyDescent="0.25">
      <c r="B92">
        <v>1966</v>
      </c>
      <c r="C92">
        <v>255</v>
      </c>
      <c r="D92">
        <f t="shared" si="2"/>
        <v>67.282321899736147</v>
      </c>
      <c r="E92">
        <v>124</v>
      </c>
      <c r="G92">
        <v>379</v>
      </c>
    </row>
    <row r="93" spans="2:7" x14ac:dyDescent="0.25">
      <c r="B93">
        <v>1967</v>
      </c>
      <c r="C93">
        <v>228</v>
      </c>
      <c r="D93">
        <f t="shared" si="2"/>
        <v>53.271028037383175</v>
      </c>
      <c r="E93">
        <v>200</v>
      </c>
      <c r="G93">
        <v>428</v>
      </c>
    </row>
    <row r="94" spans="2:7" x14ac:dyDescent="0.25">
      <c r="B94">
        <v>1968</v>
      </c>
      <c r="C94">
        <v>400</v>
      </c>
      <c r="D94">
        <f t="shared" si="2"/>
        <v>57.224606580829764</v>
      </c>
      <c r="E94">
        <v>299</v>
      </c>
      <c r="G94">
        <v>699</v>
      </c>
    </row>
    <row r="95" spans="2:7" x14ac:dyDescent="0.25">
      <c r="B95">
        <v>1969</v>
      </c>
      <c r="C95">
        <v>311</v>
      </c>
      <c r="D95">
        <f t="shared" si="2"/>
        <v>56.545454545454547</v>
      </c>
      <c r="E95">
        <v>239</v>
      </c>
      <c r="G95">
        <v>550</v>
      </c>
    </row>
    <row r="96" spans="2:7" x14ac:dyDescent="0.25">
      <c r="B96">
        <v>1970</v>
      </c>
      <c r="C96">
        <v>424</v>
      </c>
      <c r="D96">
        <f t="shared" si="2"/>
        <v>98.148148148148152</v>
      </c>
      <c r="E96">
        <v>8</v>
      </c>
      <c r="G96">
        <v>432</v>
      </c>
    </row>
    <row r="97" spans="2:7" x14ac:dyDescent="0.25">
      <c r="B97">
        <v>1971</v>
      </c>
      <c r="C97">
        <v>320</v>
      </c>
      <c r="D97">
        <f t="shared" si="2"/>
        <v>76.372315035799517</v>
      </c>
      <c r="E97">
        <v>99</v>
      </c>
      <c r="G97">
        <v>419</v>
      </c>
    </row>
    <row r="98" spans="2:7" x14ac:dyDescent="0.25">
      <c r="B98">
        <v>1972</v>
      </c>
      <c r="C98">
        <v>191</v>
      </c>
      <c r="D98">
        <f t="shared" si="2"/>
        <v>83.043478260869563</v>
      </c>
      <c r="E98">
        <v>39</v>
      </c>
      <c r="G98">
        <v>230</v>
      </c>
    </row>
    <row r="99" spans="2:7" x14ac:dyDescent="0.25">
      <c r="B99">
        <v>1973</v>
      </c>
      <c r="C99">
        <v>982</v>
      </c>
      <c r="D99">
        <f t="shared" si="2"/>
        <v>86.291739894551839</v>
      </c>
      <c r="E99">
        <v>156</v>
      </c>
      <c r="G99">
        <v>1138</v>
      </c>
    </row>
    <row r="100" spans="2:7" x14ac:dyDescent="0.25">
      <c r="B100">
        <v>1974</v>
      </c>
      <c r="C100">
        <v>1300</v>
      </c>
      <c r="D100">
        <f t="shared" si="2"/>
        <v>97.087378640776706</v>
      </c>
      <c r="E100">
        <v>39</v>
      </c>
      <c r="G100">
        <v>1339</v>
      </c>
    </row>
    <row r="101" spans="2:7" x14ac:dyDescent="0.25">
      <c r="B101">
        <v>1975</v>
      </c>
      <c r="C101">
        <v>595</v>
      </c>
      <c r="D101">
        <f t="shared" si="2"/>
        <v>57.377049180327866</v>
      </c>
      <c r="E101">
        <v>442</v>
      </c>
      <c r="G101">
        <v>1037</v>
      </c>
    </row>
    <row r="102" spans="2:7" x14ac:dyDescent="0.25">
      <c r="B102">
        <v>1976</v>
      </c>
      <c r="C102">
        <v>1052</v>
      </c>
      <c r="D102">
        <f t="shared" si="2"/>
        <v>86.584362139917687</v>
      </c>
      <c r="E102">
        <v>163</v>
      </c>
      <c r="G102">
        <v>1215</v>
      </c>
    </row>
    <row r="103" spans="2:7" x14ac:dyDescent="0.25">
      <c r="B103">
        <v>1977</v>
      </c>
      <c r="C103">
        <v>81</v>
      </c>
      <c r="D103">
        <f t="shared" si="2"/>
        <v>29.889298892988929</v>
      </c>
      <c r="E103">
        <v>190</v>
      </c>
      <c r="G103">
        <v>271</v>
      </c>
    </row>
    <row r="104" spans="2:7" x14ac:dyDescent="0.25">
      <c r="B104">
        <v>1978</v>
      </c>
      <c r="C104">
        <v>785</v>
      </c>
      <c r="D104">
        <f t="shared" si="2"/>
        <v>84.227467811158789</v>
      </c>
      <c r="E104">
        <v>147</v>
      </c>
      <c r="G104">
        <v>932</v>
      </c>
    </row>
    <row r="105" spans="2:7" x14ac:dyDescent="0.25">
      <c r="B105">
        <v>1979</v>
      </c>
      <c r="C105">
        <v>372</v>
      </c>
      <c r="D105">
        <f t="shared" si="2"/>
        <v>68.256880733944953</v>
      </c>
      <c r="E105">
        <v>173</v>
      </c>
      <c r="G105">
        <v>545</v>
      </c>
    </row>
    <row r="106" spans="2:7" x14ac:dyDescent="0.25">
      <c r="B106">
        <v>1980</v>
      </c>
      <c r="C106">
        <v>120</v>
      </c>
      <c r="D106">
        <f t="shared" si="2"/>
        <v>46.692607003891048</v>
      </c>
      <c r="E106">
        <v>137</v>
      </c>
      <c r="G106">
        <v>257</v>
      </c>
    </row>
    <row r="107" spans="2:7" x14ac:dyDescent="0.25">
      <c r="B107">
        <v>1981</v>
      </c>
      <c r="C107">
        <v>417</v>
      </c>
      <c r="D107">
        <f t="shared" si="2"/>
        <v>67.804878048780495</v>
      </c>
      <c r="E107">
        <v>198</v>
      </c>
      <c r="G107">
        <v>615</v>
      </c>
    </row>
    <row r="108" spans="2:7" x14ac:dyDescent="0.25">
      <c r="B108">
        <v>1982</v>
      </c>
      <c r="C108">
        <v>315</v>
      </c>
      <c r="D108">
        <f t="shared" si="2"/>
        <v>61.403508771929829</v>
      </c>
      <c r="E108">
        <v>198</v>
      </c>
      <c r="G108">
        <v>513</v>
      </c>
    </row>
    <row r="109" spans="2:7" x14ac:dyDescent="0.25">
      <c r="B109">
        <v>1983</v>
      </c>
      <c r="C109">
        <v>317</v>
      </c>
      <c r="D109">
        <f t="shared" si="2"/>
        <v>52.921535893155259</v>
      </c>
      <c r="E109">
        <v>282</v>
      </c>
      <c r="G109">
        <v>599</v>
      </c>
    </row>
    <row r="110" spans="2:7" x14ac:dyDescent="0.25">
      <c r="B110">
        <v>1984</v>
      </c>
      <c r="C110">
        <v>308</v>
      </c>
      <c r="D110">
        <f t="shared" si="2"/>
        <v>64.033264033264032</v>
      </c>
      <c r="E110">
        <v>173</v>
      </c>
      <c r="G110">
        <v>481</v>
      </c>
    </row>
    <row r="111" spans="2:7" x14ac:dyDescent="0.25">
      <c r="B111">
        <v>1985</v>
      </c>
      <c r="C111">
        <v>311</v>
      </c>
      <c r="D111">
        <f t="shared" si="2"/>
        <v>70.045045045045043</v>
      </c>
      <c r="E111">
        <v>133</v>
      </c>
      <c r="G111">
        <v>444</v>
      </c>
    </row>
    <row r="112" spans="2:7" x14ac:dyDescent="0.25">
      <c r="B112">
        <v>1986</v>
      </c>
      <c r="C112">
        <v>823</v>
      </c>
      <c r="D112">
        <f t="shared" si="2"/>
        <v>93.842645381984042</v>
      </c>
      <c r="E112">
        <v>54</v>
      </c>
      <c r="G112">
        <v>877</v>
      </c>
    </row>
    <row r="113" spans="2:7" x14ac:dyDescent="0.25">
      <c r="B113">
        <v>1987</v>
      </c>
      <c r="C113">
        <v>813</v>
      </c>
      <c r="D113">
        <f t="shared" si="2"/>
        <v>93.12714776632302</v>
      </c>
      <c r="E113">
        <v>60</v>
      </c>
      <c r="G113">
        <v>873</v>
      </c>
    </row>
    <row r="114" spans="2:7" x14ac:dyDescent="0.25">
      <c r="B114">
        <v>1988</v>
      </c>
      <c r="C114">
        <v>1043</v>
      </c>
      <c r="D114">
        <f t="shared" si="2"/>
        <v>95.164233576642332</v>
      </c>
      <c r="E114">
        <v>53</v>
      </c>
      <c r="G114">
        <v>1096</v>
      </c>
    </row>
    <row r="115" spans="2:7" x14ac:dyDescent="0.25">
      <c r="B115">
        <v>1989</v>
      </c>
      <c r="C115">
        <v>1372</v>
      </c>
      <c r="D115">
        <f t="shared" si="2"/>
        <v>96.280701754385973</v>
      </c>
      <c r="E115">
        <v>53</v>
      </c>
      <c r="G115">
        <v>1425</v>
      </c>
    </row>
    <row r="116" spans="2:7" x14ac:dyDescent="0.25">
      <c r="B116">
        <v>1990</v>
      </c>
      <c r="C116">
        <v>1714</v>
      </c>
      <c r="D116">
        <f t="shared" si="2"/>
        <v>97.886921758994859</v>
      </c>
      <c r="E116">
        <v>37</v>
      </c>
      <c r="G116">
        <v>1751</v>
      </c>
    </row>
    <row r="117" spans="2:7" x14ac:dyDescent="0.25">
      <c r="B117">
        <v>1991</v>
      </c>
      <c r="C117">
        <v>1440</v>
      </c>
      <c r="D117">
        <f t="shared" ref="D117:D141" si="3">C117/G117*100</f>
        <v>97.826086956521735</v>
      </c>
      <c r="E117">
        <v>32</v>
      </c>
      <c r="G117">
        <v>1472</v>
      </c>
    </row>
    <row r="118" spans="2:7" x14ac:dyDescent="0.25">
      <c r="B118">
        <v>1992</v>
      </c>
      <c r="C118">
        <v>1679</v>
      </c>
      <c r="D118">
        <f t="shared" si="3"/>
        <v>92.865044247787608</v>
      </c>
      <c r="E118">
        <v>129</v>
      </c>
      <c r="G118">
        <v>1808</v>
      </c>
    </row>
    <row r="119" spans="2:7" x14ac:dyDescent="0.25">
      <c r="B119">
        <v>1993</v>
      </c>
      <c r="C119">
        <v>2403</v>
      </c>
      <c r="D119">
        <f t="shared" si="3"/>
        <v>97.24807770133549</v>
      </c>
      <c r="E119">
        <v>68</v>
      </c>
      <c r="G119">
        <v>2471</v>
      </c>
    </row>
    <row r="120" spans="2:7" x14ac:dyDescent="0.25">
      <c r="B120">
        <v>1994</v>
      </c>
      <c r="C120">
        <v>1690</v>
      </c>
      <c r="D120">
        <f t="shared" si="3"/>
        <v>89.893617021276597</v>
      </c>
      <c r="E120">
        <v>190</v>
      </c>
      <c r="G120">
        <v>1880</v>
      </c>
    </row>
    <row r="121" spans="2:7" x14ac:dyDescent="0.25">
      <c r="B121">
        <v>1995</v>
      </c>
      <c r="C121">
        <v>2199</v>
      </c>
      <c r="D121">
        <f t="shared" si="3"/>
        <v>94.907207596029352</v>
      </c>
      <c r="E121">
        <v>118</v>
      </c>
      <c r="G121">
        <v>2317</v>
      </c>
    </row>
    <row r="122" spans="2:7" x14ac:dyDescent="0.25">
      <c r="B122">
        <v>1996</v>
      </c>
      <c r="C122">
        <v>2777</v>
      </c>
      <c r="D122">
        <f t="shared" si="3"/>
        <v>89.034947098428987</v>
      </c>
      <c r="E122">
        <v>342</v>
      </c>
      <c r="G122">
        <v>3119</v>
      </c>
    </row>
    <row r="123" spans="2:7" x14ac:dyDescent="0.25">
      <c r="B123">
        <v>1997</v>
      </c>
      <c r="C123">
        <v>2312</v>
      </c>
      <c r="D123">
        <f t="shared" si="3"/>
        <v>95.300906842539163</v>
      </c>
      <c r="E123">
        <v>114</v>
      </c>
      <c r="G123">
        <v>2426</v>
      </c>
    </row>
    <row r="124" spans="2:7" x14ac:dyDescent="0.25">
      <c r="B124">
        <v>1998</v>
      </c>
      <c r="C124">
        <v>1641</v>
      </c>
      <c r="D124">
        <f t="shared" si="3"/>
        <v>86.232264844981614</v>
      </c>
      <c r="E124">
        <v>262</v>
      </c>
      <c r="G124">
        <v>1903</v>
      </c>
    </row>
    <row r="125" spans="2:7" x14ac:dyDescent="0.25">
      <c r="B125">
        <v>1999</v>
      </c>
      <c r="C125">
        <v>2398</v>
      </c>
      <c r="D125">
        <f t="shared" si="3"/>
        <v>89.211309523809518</v>
      </c>
      <c r="E125">
        <v>290</v>
      </c>
      <c r="G125">
        <v>2688</v>
      </c>
    </row>
    <row r="126" spans="2:7" x14ac:dyDescent="0.25">
      <c r="B126">
        <v>2000</v>
      </c>
      <c r="C126">
        <v>1684</v>
      </c>
      <c r="D126">
        <f t="shared" si="3"/>
        <v>79.023932426091037</v>
      </c>
      <c r="E126">
        <v>447</v>
      </c>
      <c r="G126">
        <v>2131</v>
      </c>
    </row>
    <row r="127" spans="2:7" x14ac:dyDescent="0.25">
      <c r="B127">
        <v>2001</v>
      </c>
      <c r="C127">
        <v>1189</v>
      </c>
      <c r="D127">
        <f t="shared" si="3"/>
        <v>88.335809806835059</v>
      </c>
      <c r="E127">
        <v>157</v>
      </c>
      <c r="G127">
        <v>1346</v>
      </c>
    </row>
    <row r="128" spans="2:7" x14ac:dyDescent="0.25">
      <c r="B128">
        <v>2002</v>
      </c>
      <c r="C128">
        <v>826</v>
      </c>
      <c r="D128">
        <f t="shared" si="3"/>
        <v>77.340823970037448</v>
      </c>
      <c r="E128">
        <v>242</v>
      </c>
      <c r="G128">
        <v>1068</v>
      </c>
    </row>
    <row r="129" spans="2:7" x14ac:dyDescent="0.25">
      <c r="B129">
        <v>2003</v>
      </c>
      <c r="C129">
        <v>1095</v>
      </c>
      <c r="D129">
        <f t="shared" si="3"/>
        <v>78.607322325915291</v>
      </c>
      <c r="E129">
        <v>298</v>
      </c>
      <c r="G129">
        <v>1393</v>
      </c>
    </row>
    <row r="130" spans="2:7" x14ac:dyDescent="0.25">
      <c r="B130">
        <v>2004</v>
      </c>
      <c r="C130">
        <v>1245</v>
      </c>
      <c r="D130">
        <f t="shared" si="3"/>
        <v>80.478345184227535</v>
      </c>
      <c r="E130">
        <v>302</v>
      </c>
      <c r="G130">
        <v>1547</v>
      </c>
    </row>
    <row r="131" spans="2:7" x14ac:dyDescent="0.25">
      <c r="B131">
        <v>2005</v>
      </c>
      <c r="C131">
        <v>682</v>
      </c>
      <c r="D131">
        <f t="shared" si="3"/>
        <v>70.092497430626935</v>
      </c>
      <c r="E131">
        <v>291</v>
      </c>
      <c r="G131">
        <v>973</v>
      </c>
    </row>
    <row r="132" spans="2:7" x14ac:dyDescent="0.25">
      <c r="B132">
        <v>2006</v>
      </c>
      <c r="C132">
        <v>788</v>
      </c>
      <c r="D132">
        <f t="shared" si="3"/>
        <v>56.045519203413939</v>
      </c>
      <c r="E132">
        <v>618</v>
      </c>
      <c r="G132">
        <v>1406</v>
      </c>
    </row>
    <row r="133" spans="2:7" x14ac:dyDescent="0.25">
      <c r="B133">
        <v>2007</v>
      </c>
      <c r="C133">
        <v>831</v>
      </c>
      <c r="D133">
        <f t="shared" si="3"/>
        <v>85.581874356333671</v>
      </c>
      <c r="E133">
        <v>140</v>
      </c>
      <c r="G133">
        <v>971</v>
      </c>
    </row>
    <row r="134" spans="2:7" x14ac:dyDescent="0.25">
      <c r="B134">
        <v>2008</v>
      </c>
      <c r="C134">
        <v>1196</v>
      </c>
      <c r="D134">
        <f t="shared" si="3"/>
        <v>88.855869242199105</v>
      </c>
      <c r="E134">
        <v>150</v>
      </c>
      <c r="G134">
        <v>1346</v>
      </c>
    </row>
    <row r="135" spans="2:7" x14ac:dyDescent="0.25">
      <c r="B135">
        <v>2009</v>
      </c>
      <c r="C135">
        <v>1133</v>
      </c>
      <c r="D135">
        <f t="shared" si="3"/>
        <v>78.354080221300137</v>
      </c>
      <c r="E135">
        <v>313</v>
      </c>
      <c r="G135">
        <v>1446</v>
      </c>
    </row>
    <row r="136" spans="2:7" x14ac:dyDescent="0.25">
      <c r="B136">
        <v>2010</v>
      </c>
      <c r="C136">
        <v>953</v>
      </c>
      <c r="D136">
        <f t="shared" si="3"/>
        <v>89.399624765478421</v>
      </c>
      <c r="E136">
        <v>113</v>
      </c>
      <c r="G136">
        <v>1066</v>
      </c>
    </row>
    <row r="137" spans="2:7" x14ac:dyDescent="0.25">
      <c r="B137">
        <v>2011</v>
      </c>
      <c r="C137">
        <v>1940</v>
      </c>
      <c r="D137">
        <f t="shared" si="3"/>
        <v>85.424922941435483</v>
      </c>
      <c r="E137">
        <v>331</v>
      </c>
      <c r="G137">
        <v>2271</v>
      </c>
    </row>
    <row r="138" spans="2:7" x14ac:dyDescent="0.25">
      <c r="B138">
        <v>2012</v>
      </c>
      <c r="C138">
        <v>2203</v>
      </c>
      <c r="D138">
        <f t="shared" si="3"/>
        <v>87.420634920634924</v>
      </c>
      <c r="E138">
        <v>317</v>
      </c>
      <c r="G138">
        <v>2520</v>
      </c>
    </row>
    <row r="139" spans="2:7" x14ac:dyDescent="0.25">
      <c r="B139">
        <v>2013</v>
      </c>
      <c r="C139">
        <v>2783</v>
      </c>
      <c r="D139">
        <f t="shared" si="3"/>
        <v>85.18518518518519</v>
      </c>
      <c r="E139">
        <v>484</v>
      </c>
      <c r="G139">
        <v>3267</v>
      </c>
    </row>
    <row r="140" spans="2:7" x14ac:dyDescent="0.25">
      <c r="B140">
        <v>2014</v>
      </c>
      <c r="C140">
        <v>3279</v>
      </c>
      <c r="D140">
        <f t="shared" si="3"/>
        <v>89.419143714207792</v>
      </c>
      <c r="E140">
        <v>388</v>
      </c>
      <c r="G140">
        <v>3667</v>
      </c>
    </row>
    <row r="141" spans="2:7" x14ac:dyDescent="0.25">
      <c r="B141" t="s">
        <v>120</v>
      </c>
      <c r="C141">
        <v>55514</v>
      </c>
      <c r="D141">
        <f t="shared" si="3"/>
        <v>84.515490599071327</v>
      </c>
      <c r="E141">
        <v>10171</v>
      </c>
      <c r="G141">
        <v>65685</v>
      </c>
    </row>
  </sheetData>
  <mergeCells count="3">
    <mergeCell ref="C4:D4"/>
    <mergeCell ref="E4:F4"/>
    <mergeCell ref="G4:H4"/>
  </mergeCells>
  <hyperlinks>
    <hyperlink ref="I2" location="Sommaire!A1" display="retour sommaire"/>
  </hyperlink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Normal="100" workbookViewId="0">
      <pane xSplit="1" topLeftCell="B1" activePane="topRight" state="frozen"/>
      <selection pane="topRight"/>
    </sheetView>
  </sheetViews>
  <sheetFormatPr baseColWidth="10" defaultColWidth="11.44140625" defaultRowHeight="13.2" x14ac:dyDescent="0.25"/>
  <cols>
    <col min="1" max="1" width="26.109375" style="175" bestFit="1" customWidth="1"/>
    <col min="2" max="2" width="13" style="175" bestFit="1" customWidth="1"/>
    <col min="3" max="3" width="13" style="175" customWidth="1"/>
    <col min="4" max="4" width="11.44140625" style="175"/>
    <col min="5" max="5" width="14.109375" style="175" bestFit="1" customWidth="1"/>
    <col min="6" max="9" width="14.109375" style="175" customWidth="1"/>
    <col min="10" max="10" width="10.21875" style="175" customWidth="1"/>
    <col min="11" max="14" width="11.44140625" style="175"/>
    <col min="15" max="15" width="13.109375" style="175" customWidth="1"/>
    <col min="16" max="20" width="11.44140625" style="175"/>
    <col min="21" max="21" width="23.109375" style="175" customWidth="1"/>
    <col min="22" max="25" width="11.44140625" style="175"/>
    <col min="26" max="26" width="14.33203125" style="175" customWidth="1"/>
    <col min="27" max="240" width="11.44140625" style="175"/>
    <col min="241" max="241" width="26.109375" style="175" bestFit="1" customWidth="1"/>
    <col min="242" max="242" width="13" style="175" bestFit="1" customWidth="1"/>
    <col min="243" max="243" width="13" style="175" customWidth="1"/>
    <col min="244" max="244" width="11.44140625" style="175"/>
    <col min="245" max="245" width="14.109375" style="175" bestFit="1" customWidth="1"/>
    <col min="246" max="248" width="14.109375" style="175" customWidth="1"/>
    <col min="249" max="252" width="11.44140625" style="175"/>
    <col min="253" max="253" width="13.109375" style="175" customWidth="1"/>
    <col min="254" max="258" width="11.44140625" style="175"/>
    <col min="259" max="259" width="23.109375" style="175" customWidth="1"/>
    <col min="260" max="496" width="11.44140625" style="175"/>
    <col min="497" max="497" width="26.109375" style="175" bestFit="1" customWidth="1"/>
    <col min="498" max="498" width="13" style="175" bestFit="1" customWidth="1"/>
    <col min="499" max="499" width="13" style="175" customWidth="1"/>
    <col min="500" max="500" width="11.44140625" style="175"/>
    <col min="501" max="501" width="14.109375" style="175" bestFit="1" customWidth="1"/>
    <col min="502" max="504" width="14.109375" style="175" customWidth="1"/>
    <col min="505" max="508" width="11.44140625" style="175"/>
    <col min="509" max="509" width="13.109375" style="175" customWidth="1"/>
    <col min="510" max="514" width="11.44140625" style="175"/>
    <col min="515" max="515" width="23.109375" style="175" customWidth="1"/>
    <col min="516" max="752" width="11.44140625" style="175"/>
    <col min="753" max="753" width="26.109375" style="175" bestFit="1" customWidth="1"/>
    <col min="754" max="754" width="13" style="175" bestFit="1" customWidth="1"/>
    <col min="755" max="755" width="13" style="175" customWidth="1"/>
    <col min="756" max="756" width="11.44140625" style="175"/>
    <col min="757" max="757" width="14.109375" style="175" bestFit="1" customWidth="1"/>
    <col min="758" max="760" width="14.109375" style="175" customWidth="1"/>
    <col min="761" max="764" width="11.44140625" style="175"/>
    <col min="765" max="765" width="13.109375" style="175" customWidth="1"/>
    <col min="766" max="770" width="11.44140625" style="175"/>
    <col min="771" max="771" width="23.109375" style="175" customWidth="1"/>
    <col min="772" max="1008" width="11.44140625" style="175"/>
    <col min="1009" max="1009" width="26.109375" style="175" bestFit="1" customWidth="1"/>
    <col min="1010" max="1010" width="13" style="175" bestFit="1" customWidth="1"/>
    <col min="1011" max="1011" width="13" style="175" customWidth="1"/>
    <col min="1012" max="1012" width="11.44140625" style="175"/>
    <col min="1013" max="1013" width="14.109375" style="175" bestFit="1" customWidth="1"/>
    <col min="1014" max="1016" width="14.109375" style="175" customWidth="1"/>
    <col min="1017" max="1020" width="11.44140625" style="175"/>
    <col min="1021" max="1021" width="13.109375" style="175" customWidth="1"/>
    <col min="1022" max="1026" width="11.44140625" style="175"/>
    <col min="1027" max="1027" width="23.109375" style="175" customWidth="1"/>
    <col min="1028" max="1264" width="11.44140625" style="175"/>
    <col min="1265" max="1265" width="26.109375" style="175" bestFit="1" customWidth="1"/>
    <col min="1266" max="1266" width="13" style="175" bestFit="1" customWidth="1"/>
    <col min="1267" max="1267" width="13" style="175" customWidth="1"/>
    <col min="1268" max="1268" width="11.44140625" style="175"/>
    <col min="1269" max="1269" width="14.109375" style="175" bestFit="1" customWidth="1"/>
    <col min="1270" max="1272" width="14.109375" style="175" customWidth="1"/>
    <col min="1273" max="1276" width="11.44140625" style="175"/>
    <col min="1277" max="1277" width="13.109375" style="175" customWidth="1"/>
    <col min="1278" max="1282" width="11.44140625" style="175"/>
    <col min="1283" max="1283" width="23.109375" style="175" customWidth="1"/>
    <col min="1284" max="1520" width="11.44140625" style="175"/>
    <col min="1521" max="1521" width="26.109375" style="175" bestFit="1" customWidth="1"/>
    <col min="1522" max="1522" width="13" style="175" bestFit="1" customWidth="1"/>
    <col min="1523" max="1523" width="13" style="175" customWidth="1"/>
    <col min="1524" max="1524" width="11.44140625" style="175"/>
    <col min="1525" max="1525" width="14.109375" style="175" bestFit="1" customWidth="1"/>
    <col min="1526" max="1528" width="14.109375" style="175" customWidth="1"/>
    <col min="1529" max="1532" width="11.44140625" style="175"/>
    <col min="1533" max="1533" width="13.109375" style="175" customWidth="1"/>
    <col min="1534" max="1538" width="11.44140625" style="175"/>
    <col min="1539" max="1539" width="23.109375" style="175" customWidth="1"/>
    <col min="1540" max="1776" width="11.44140625" style="175"/>
    <col min="1777" max="1777" width="26.109375" style="175" bestFit="1" customWidth="1"/>
    <col min="1778" max="1778" width="13" style="175" bestFit="1" customWidth="1"/>
    <col min="1779" max="1779" width="13" style="175" customWidth="1"/>
    <col min="1780" max="1780" width="11.44140625" style="175"/>
    <col min="1781" max="1781" width="14.109375" style="175" bestFit="1" customWidth="1"/>
    <col min="1782" max="1784" width="14.109375" style="175" customWidth="1"/>
    <col min="1785" max="1788" width="11.44140625" style="175"/>
    <col min="1789" max="1789" width="13.109375" style="175" customWidth="1"/>
    <col min="1790" max="1794" width="11.44140625" style="175"/>
    <col min="1795" max="1795" width="23.109375" style="175" customWidth="1"/>
    <col min="1796" max="2032" width="11.44140625" style="175"/>
    <col min="2033" max="2033" width="26.109375" style="175" bestFit="1" customWidth="1"/>
    <col min="2034" max="2034" width="13" style="175" bestFit="1" customWidth="1"/>
    <col min="2035" max="2035" width="13" style="175" customWidth="1"/>
    <col min="2036" max="2036" width="11.44140625" style="175"/>
    <col min="2037" max="2037" width="14.109375" style="175" bestFit="1" customWidth="1"/>
    <col min="2038" max="2040" width="14.109375" style="175" customWidth="1"/>
    <col min="2041" max="2044" width="11.44140625" style="175"/>
    <col min="2045" max="2045" width="13.109375" style="175" customWidth="1"/>
    <col min="2046" max="2050" width="11.44140625" style="175"/>
    <col min="2051" max="2051" width="23.109375" style="175" customWidth="1"/>
    <col min="2052" max="2288" width="11.44140625" style="175"/>
    <col min="2289" max="2289" width="26.109375" style="175" bestFit="1" customWidth="1"/>
    <col min="2290" max="2290" width="13" style="175" bestFit="1" customWidth="1"/>
    <col min="2291" max="2291" width="13" style="175" customWidth="1"/>
    <col min="2292" max="2292" width="11.44140625" style="175"/>
    <col min="2293" max="2293" width="14.109375" style="175" bestFit="1" customWidth="1"/>
    <col min="2294" max="2296" width="14.109375" style="175" customWidth="1"/>
    <col min="2297" max="2300" width="11.44140625" style="175"/>
    <col min="2301" max="2301" width="13.109375" style="175" customWidth="1"/>
    <col min="2302" max="2306" width="11.44140625" style="175"/>
    <col min="2307" max="2307" width="23.109375" style="175" customWidth="1"/>
    <col min="2308" max="2544" width="11.44140625" style="175"/>
    <col min="2545" max="2545" width="26.109375" style="175" bestFit="1" customWidth="1"/>
    <col min="2546" max="2546" width="13" style="175" bestFit="1" customWidth="1"/>
    <col min="2547" max="2547" width="13" style="175" customWidth="1"/>
    <col min="2548" max="2548" width="11.44140625" style="175"/>
    <col min="2549" max="2549" width="14.109375" style="175" bestFit="1" customWidth="1"/>
    <col min="2550" max="2552" width="14.109375" style="175" customWidth="1"/>
    <col min="2553" max="2556" width="11.44140625" style="175"/>
    <col min="2557" max="2557" width="13.109375" style="175" customWidth="1"/>
    <col min="2558" max="2562" width="11.44140625" style="175"/>
    <col min="2563" max="2563" width="23.109375" style="175" customWidth="1"/>
    <col min="2564" max="2800" width="11.44140625" style="175"/>
    <col min="2801" max="2801" width="26.109375" style="175" bestFit="1" customWidth="1"/>
    <col min="2802" max="2802" width="13" style="175" bestFit="1" customWidth="1"/>
    <col min="2803" max="2803" width="13" style="175" customWidth="1"/>
    <col min="2804" max="2804" width="11.44140625" style="175"/>
    <col min="2805" max="2805" width="14.109375" style="175" bestFit="1" customWidth="1"/>
    <col min="2806" max="2808" width="14.109375" style="175" customWidth="1"/>
    <col min="2809" max="2812" width="11.44140625" style="175"/>
    <col min="2813" max="2813" width="13.109375" style="175" customWidth="1"/>
    <col min="2814" max="2818" width="11.44140625" style="175"/>
    <col min="2819" max="2819" width="23.109375" style="175" customWidth="1"/>
    <col min="2820" max="3056" width="11.44140625" style="175"/>
    <col min="3057" max="3057" width="26.109375" style="175" bestFit="1" customWidth="1"/>
    <col min="3058" max="3058" width="13" style="175" bestFit="1" customWidth="1"/>
    <col min="3059" max="3059" width="13" style="175" customWidth="1"/>
    <col min="3060" max="3060" width="11.44140625" style="175"/>
    <col min="3061" max="3061" width="14.109375" style="175" bestFit="1" customWidth="1"/>
    <col min="3062" max="3064" width="14.109375" style="175" customWidth="1"/>
    <col min="3065" max="3068" width="11.44140625" style="175"/>
    <col min="3069" max="3069" width="13.109375" style="175" customWidth="1"/>
    <col min="3070" max="3074" width="11.44140625" style="175"/>
    <col min="3075" max="3075" width="23.109375" style="175" customWidth="1"/>
    <col min="3076" max="3312" width="11.44140625" style="175"/>
    <col min="3313" max="3313" width="26.109375" style="175" bestFit="1" customWidth="1"/>
    <col min="3314" max="3314" width="13" style="175" bestFit="1" customWidth="1"/>
    <col min="3315" max="3315" width="13" style="175" customWidth="1"/>
    <col min="3316" max="3316" width="11.44140625" style="175"/>
    <col min="3317" max="3317" width="14.109375" style="175" bestFit="1" customWidth="1"/>
    <col min="3318" max="3320" width="14.109375" style="175" customWidth="1"/>
    <col min="3321" max="3324" width="11.44140625" style="175"/>
    <col min="3325" max="3325" width="13.109375" style="175" customWidth="1"/>
    <col min="3326" max="3330" width="11.44140625" style="175"/>
    <col min="3331" max="3331" width="23.109375" style="175" customWidth="1"/>
    <col min="3332" max="3568" width="11.44140625" style="175"/>
    <col min="3569" max="3569" width="26.109375" style="175" bestFit="1" customWidth="1"/>
    <col min="3570" max="3570" width="13" style="175" bestFit="1" customWidth="1"/>
    <col min="3571" max="3571" width="13" style="175" customWidth="1"/>
    <col min="3572" max="3572" width="11.44140625" style="175"/>
    <col min="3573" max="3573" width="14.109375" style="175" bestFit="1" customWidth="1"/>
    <col min="3574" max="3576" width="14.109375" style="175" customWidth="1"/>
    <col min="3577" max="3580" width="11.44140625" style="175"/>
    <col min="3581" max="3581" width="13.109375" style="175" customWidth="1"/>
    <col min="3582" max="3586" width="11.44140625" style="175"/>
    <col min="3587" max="3587" width="23.109375" style="175" customWidth="1"/>
    <col min="3588" max="3824" width="11.44140625" style="175"/>
    <col min="3825" max="3825" width="26.109375" style="175" bestFit="1" customWidth="1"/>
    <col min="3826" max="3826" width="13" style="175" bestFit="1" customWidth="1"/>
    <col min="3827" max="3827" width="13" style="175" customWidth="1"/>
    <col min="3828" max="3828" width="11.44140625" style="175"/>
    <col min="3829" max="3829" width="14.109375" style="175" bestFit="1" customWidth="1"/>
    <col min="3830" max="3832" width="14.109375" style="175" customWidth="1"/>
    <col min="3833" max="3836" width="11.44140625" style="175"/>
    <col min="3837" max="3837" width="13.109375" style="175" customWidth="1"/>
    <col min="3838" max="3842" width="11.44140625" style="175"/>
    <col min="3843" max="3843" width="23.109375" style="175" customWidth="1"/>
    <col min="3844" max="4080" width="11.44140625" style="175"/>
    <col min="4081" max="4081" width="26.109375" style="175" bestFit="1" customWidth="1"/>
    <col min="4082" max="4082" width="13" style="175" bestFit="1" customWidth="1"/>
    <col min="4083" max="4083" width="13" style="175" customWidth="1"/>
    <col min="4084" max="4084" width="11.44140625" style="175"/>
    <col min="4085" max="4085" width="14.109375" style="175" bestFit="1" customWidth="1"/>
    <col min="4086" max="4088" width="14.109375" style="175" customWidth="1"/>
    <col min="4089" max="4092" width="11.44140625" style="175"/>
    <col min="4093" max="4093" width="13.109375" style="175" customWidth="1"/>
    <col min="4094" max="4098" width="11.44140625" style="175"/>
    <col min="4099" max="4099" width="23.109375" style="175" customWidth="1"/>
    <col min="4100" max="4336" width="11.44140625" style="175"/>
    <col min="4337" max="4337" width="26.109375" style="175" bestFit="1" customWidth="1"/>
    <col min="4338" max="4338" width="13" style="175" bestFit="1" customWidth="1"/>
    <col min="4339" max="4339" width="13" style="175" customWidth="1"/>
    <col min="4340" max="4340" width="11.44140625" style="175"/>
    <col min="4341" max="4341" width="14.109375" style="175" bestFit="1" customWidth="1"/>
    <col min="4342" max="4344" width="14.109375" style="175" customWidth="1"/>
    <col min="4345" max="4348" width="11.44140625" style="175"/>
    <col min="4349" max="4349" width="13.109375" style="175" customWidth="1"/>
    <col min="4350" max="4354" width="11.44140625" style="175"/>
    <col min="4355" max="4355" width="23.109375" style="175" customWidth="1"/>
    <col min="4356" max="4592" width="11.44140625" style="175"/>
    <col min="4593" max="4593" width="26.109375" style="175" bestFit="1" customWidth="1"/>
    <col min="4594" max="4594" width="13" style="175" bestFit="1" customWidth="1"/>
    <col min="4595" max="4595" width="13" style="175" customWidth="1"/>
    <col min="4596" max="4596" width="11.44140625" style="175"/>
    <col min="4597" max="4597" width="14.109375" style="175" bestFit="1" customWidth="1"/>
    <col min="4598" max="4600" width="14.109375" style="175" customWidth="1"/>
    <col min="4601" max="4604" width="11.44140625" style="175"/>
    <col min="4605" max="4605" width="13.109375" style="175" customWidth="1"/>
    <col min="4606" max="4610" width="11.44140625" style="175"/>
    <col min="4611" max="4611" width="23.109375" style="175" customWidth="1"/>
    <col min="4612" max="4848" width="11.44140625" style="175"/>
    <col min="4849" max="4849" width="26.109375" style="175" bestFit="1" customWidth="1"/>
    <col min="4850" max="4850" width="13" style="175" bestFit="1" customWidth="1"/>
    <col min="4851" max="4851" width="13" style="175" customWidth="1"/>
    <col min="4852" max="4852" width="11.44140625" style="175"/>
    <col min="4853" max="4853" width="14.109375" style="175" bestFit="1" customWidth="1"/>
    <col min="4854" max="4856" width="14.109375" style="175" customWidth="1"/>
    <col min="4857" max="4860" width="11.44140625" style="175"/>
    <col min="4861" max="4861" width="13.109375" style="175" customWidth="1"/>
    <col min="4862" max="4866" width="11.44140625" style="175"/>
    <col min="4867" max="4867" width="23.109375" style="175" customWidth="1"/>
    <col min="4868" max="5104" width="11.44140625" style="175"/>
    <col min="5105" max="5105" width="26.109375" style="175" bestFit="1" customWidth="1"/>
    <col min="5106" max="5106" width="13" style="175" bestFit="1" customWidth="1"/>
    <col min="5107" max="5107" width="13" style="175" customWidth="1"/>
    <col min="5108" max="5108" width="11.44140625" style="175"/>
    <col min="5109" max="5109" width="14.109375" style="175" bestFit="1" customWidth="1"/>
    <col min="5110" max="5112" width="14.109375" style="175" customWidth="1"/>
    <col min="5113" max="5116" width="11.44140625" style="175"/>
    <col min="5117" max="5117" width="13.109375" style="175" customWidth="1"/>
    <col min="5118" max="5122" width="11.44140625" style="175"/>
    <col min="5123" max="5123" width="23.109375" style="175" customWidth="1"/>
    <col min="5124" max="5360" width="11.44140625" style="175"/>
    <col min="5361" max="5361" width="26.109375" style="175" bestFit="1" customWidth="1"/>
    <col min="5362" max="5362" width="13" style="175" bestFit="1" customWidth="1"/>
    <col min="5363" max="5363" width="13" style="175" customWidth="1"/>
    <col min="5364" max="5364" width="11.44140625" style="175"/>
    <col min="5365" max="5365" width="14.109375" style="175" bestFit="1" customWidth="1"/>
    <col min="5366" max="5368" width="14.109375" style="175" customWidth="1"/>
    <col min="5369" max="5372" width="11.44140625" style="175"/>
    <col min="5373" max="5373" width="13.109375" style="175" customWidth="1"/>
    <col min="5374" max="5378" width="11.44140625" style="175"/>
    <col min="5379" max="5379" width="23.109375" style="175" customWidth="1"/>
    <col min="5380" max="5616" width="11.44140625" style="175"/>
    <col min="5617" max="5617" width="26.109375" style="175" bestFit="1" customWidth="1"/>
    <col min="5618" max="5618" width="13" style="175" bestFit="1" customWidth="1"/>
    <col min="5619" max="5619" width="13" style="175" customWidth="1"/>
    <col min="5620" max="5620" width="11.44140625" style="175"/>
    <col min="5621" max="5621" width="14.109375" style="175" bestFit="1" customWidth="1"/>
    <col min="5622" max="5624" width="14.109375" style="175" customWidth="1"/>
    <col min="5625" max="5628" width="11.44140625" style="175"/>
    <col min="5629" max="5629" width="13.109375" style="175" customWidth="1"/>
    <col min="5630" max="5634" width="11.44140625" style="175"/>
    <col min="5635" max="5635" width="23.109375" style="175" customWidth="1"/>
    <col min="5636" max="5872" width="11.44140625" style="175"/>
    <col min="5873" max="5873" width="26.109375" style="175" bestFit="1" customWidth="1"/>
    <col min="5874" max="5874" width="13" style="175" bestFit="1" customWidth="1"/>
    <col min="5875" max="5875" width="13" style="175" customWidth="1"/>
    <col min="5876" max="5876" width="11.44140625" style="175"/>
    <col min="5877" max="5877" width="14.109375" style="175" bestFit="1" customWidth="1"/>
    <col min="5878" max="5880" width="14.109375" style="175" customWidth="1"/>
    <col min="5881" max="5884" width="11.44140625" style="175"/>
    <col min="5885" max="5885" width="13.109375" style="175" customWidth="1"/>
    <col min="5886" max="5890" width="11.44140625" style="175"/>
    <col min="5891" max="5891" width="23.109375" style="175" customWidth="1"/>
    <col min="5892" max="6128" width="11.44140625" style="175"/>
    <col min="6129" max="6129" width="26.109375" style="175" bestFit="1" customWidth="1"/>
    <col min="6130" max="6130" width="13" style="175" bestFit="1" customWidth="1"/>
    <col min="6131" max="6131" width="13" style="175" customWidth="1"/>
    <col min="6132" max="6132" width="11.44140625" style="175"/>
    <col min="6133" max="6133" width="14.109375" style="175" bestFit="1" customWidth="1"/>
    <col min="6134" max="6136" width="14.109375" style="175" customWidth="1"/>
    <col min="6137" max="6140" width="11.44140625" style="175"/>
    <col min="6141" max="6141" width="13.109375" style="175" customWidth="1"/>
    <col min="6142" max="6146" width="11.44140625" style="175"/>
    <col min="6147" max="6147" width="23.109375" style="175" customWidth="1"/>
    <col min="6148" max="6384" width="11.44140625" style="175"/>
    <col min="6385" max="6385" width="26.109375" style="175" bestFit="1" customWidth="1"/>
    <col min="6386" max="6386" width="13" style="175" bestFit="1" customWidth="1"/>
    <col min="6387" max="6387" width="13" style="175" customWidth="1"/>
    <col min="6388" max="6388" width="11.44140625" style="175"/>
    <col min="6389" max="6389" width="14.109375" style="175" bestFit="1" customWidth="1"/>
    <col min="6390" max="6392" width="14.109375" style="175" customWidth="1"/>
    <col min="6393" max="6396" width="11.44140625" style="175"/>
    <col min="6397" max="6397" width="13.109375" style="175" customWidth="1"/>
    <col min="6398" max="6402" width="11.44140625" style="175"/>
    <col min="6403" max="6403" width="23.109375" style="175" customWidth="1"/>
    <col min="6404" max="6640" width="11.44140625" style="175"/>
    <col min="6641" max="6641" width="26.109375" style="175" bestFit="1" customWidth="1"/>
    <col min="6642" max="6642" width="13" style="175" bestFit="1" customWidth="1"/>
    <col min="6643" max="6643" width="13" style="175" customWidth="1"/>
    <col min="6644" max="6644" width="11.44140625" style="175"/>
    <col min="6645" max="6645" width="14.109375" style="175" bestFit="1" customWidth="1"/>
    <col min="6646" max="6648" width="14.109375" style="175" customWidth="1"/>
    <col min="6649" max="6652" width="11.44140625" style="175"/>
    <col min="6653" max="6653" width="13.109375" style="175" customWidth="1"/>
    <col min="6654" max="6658" width="11.44140625" style="175"/>
    <col min="6659" max="6659" width="23.109375" style="175" customWidth="1"/>
    <col min="6660" max="6896" width="11.44140625" style="175"/>
    <col min="6897" max="6897" width="26.109375" style="175" bestFit="1" customWidth="1"/>
    <col min="6898" max="6898" width="13" style="175" bestFit="1" customWidth="1"/>
    <col min="6899" max="6899" width="13" style="175" customWidth="1"/>
    <col min="6900" max="6900" width="11.44140625" style="175"/>
    <col min="6901" max="6901" width="14.109375" style="175" bestFit="1" customWidth="1"/>
    <col min="6902" max="6904" width="14.109375" style="175" customWidth="1"/>
    <col min="6905" max="6908" width="11.44140625" style="175"/>
    <col min="6909" max="6909" width="13.109375" style="175" customWidth="1"/>
    <col min="6910" max="6914" width="11.44140625" style="175"/>
    <col min="6915" max="6915" width="23.109375" style="175" customWidth="1"/>
    <col min="6916" max="7152" width="11.44140625" style="175"/>
    <col min="7153" max="7153" width="26.109375" style="175" bestFit="1" customWidth="1"/>
    <col min="7154" max="7154" width="13" style="175" bestFit="1" customWidth="1"/>
    <col min="7155" max="7155" width="13" style="175" customWidth="1"/>
    <col min="7156" max="7156" width="11.44140625" style="175"/>
    <col min="7157" max="7157" width="14.109375" style="175" bestFit="1" customWidth="1"/>
    <col min="7158" max="7160" width="14.109375" style="175" customWidth="1"/>
    <col min="7161" max="7164" width="11.44140625" style="175"/>
    <col min="7165" max="7165" width="13.109375" style="175" customWidth="1"/>
    <col min="7166" max="7170" width="11.44140625" style="175"/>
    <col min="7171" max="7171" width="23.109375" style="175" customWidth="1"/>
    <col min="7172" max="7408" width="11.44140625" style="175"/>
    <col min="7409" max="7409" width="26.109375" style="175" bestFit="1" customWidth="1"/>
    <col min="7410" max="7410" width="13" style="175" bestFit="1" customWidth="1"/>
    <col min="7411" max="7411" width="13" style="175" customWidth="1"/>
    <col min="7412" max="7412" width="11.44140625" style="175"/>
    <col min="7413" max="7413" width="14.109375" style="175" bestFit="1" customWidth="1"/>
    <col min="7414" max="7416" width="14.109375" style="175" customWidth="1"/>
    <col min="7417" max="7420" width="11.44140625" style="175"/>
    <col min="7421" max="7421" width="13.109375" style="175" customWidth="1"/>
    <col min="7422" max="7426" width="11.44140625" style="175"/>
    <col min="7427" max="7427" width="23.109375" style="175" customWidth="1"/>
    <col min="7428" max="7664" width="11.44140625" style="175"/>
    <col min="7665" max="7665" width="26.109375" style="175" bestFit="1" customWidth="1"/>
    <col min="7666" max="7666" width="13" style="175" bestFit="1" customWidth="1"/>
    <col min="7667" max="7667" width="13" style="175" customWidth="1"/>
    <col min="7668" max="7668" width="11.44140625" style="175"/>
    <col min="7669" max="7669" width="14.109375" style="175" bestFit="1" customWidth="1"/>
    <col min="7670" max="7672" width="14.109375" style="175" customWidth="1"/>
    <col min="7673" max="7676" width="11.44140625" style="175"/>
    <col min="7677" max="7677" width="13.109375" style="175" customWidth="1"/>
    <col min="7678" max="7682" width="11.44140625" style="175"/>
    <col min="7683" max="7683" width="23.109375" style="175" customWidth="1"/>
    <col min="7684" max="7920" width="11.44140625" style="175"/>
    <col min="7921" max="7921" width="26.109375" style="175" bestFit="1" customWidth="1"/>
    <col min="7922" max="7922" width="13" style="175" bestFit="1" customWidth="1"/>
    <col min="7923" max="7923" width="13" style="175" customWidth="1"/>
    <col min="7924" max="7924" width="11.44140625" style="175"/>
    <col min="7925" max="7925" width="14.109375" style="175" bestFit="1" customWidth="1"/>
    <col min="7926" max="7928" width="14.109375" style="175" customWidth="1"/>
    <col min="7929" max="7932" width="11.44140625" style="175"/>
    <col min="7933" max="7933" width="13.109375" style="175" customWidth="1"/>
    <col min="7934" max="7938" width="11.44140625" style="175"/>
    <col min="7939" max="7939" width="23.109375" style="175" customWidth="1"/>
    <col min="7940" max="8176" width="11.44140625" style="175"/>
    <col min="8177" max="8177" width="26.109375" style="175" bestFit="1" customWidth="1"/>
    <col min="8178" max="8178" width="13" style="175" bestFit="1" customWidth="1"/>
    <col min="8179" max="8179" width="13" style="175" customWidth="1"/>
    <col min="8180" max="8180" width="11.44140625" style="175"/>
    <col min="8181" max="8181" width="14.109375" style="175" bestFit="1" customWidth="1"/>
    <col min="8182" max="8184" width="14.109375" style="175" customWidth="1"/>
    <col min="8185" max="8188" width="11.44140625" style="175"/>
    <col min="8189" max="8189" width="13.109375" style="175" customWidth="1"/>
    <col min="8190" max="8194" width="11.44140625" style="175"/>
    <col min="8195" max="8195" width="23.109375" style="175" customWidth="1"/>
    <col min="8196" max="8432" width="11.44140625" style="175"/>
    <col min="8433" max="8433" width="26.109375" style="175" bestFit="1" customWidth="1"/>
    <col min="8434" max="8434" width="13" style="175" bestFit="1" customWidth="1"/>
    <col min="8435" max="8435" width="13" style="175" customWidth="1"/>
    <col min="8436" max="8436" width="11.44140625" style="175"/>
    <col min="8437" max="8437" width="14.109375" style="175" bestFit="1" customWidth="1"/>
    <col min="8438" max="8440" width="14.109375" style="175" customWidth="1"/>
    <col min="8441" max="8444" width="11.44140625" style="175"/>
    <col min="8445" max="8445" width="13.109375" style="175" customWidth="1"/>
    <col min="8446" max="8450" width="11.44140625" style="175"/>
    <col min="8451" max="8451" width="23.109375" style="175" customWidth="1"/>
    <col min="8452" max="8688" width="11.44140625" style="175"/>
    <col min="8689" max="8689" width="26.109375" style="175" bestFit="1" customWidth="1"/>
    <col min="8690" max="8690" width="13" style="175" bestFit="1" customWidth="1"/>
    <col min="8691" max="8691" width="13" style="175" customWidth="1"/>
    <col min="8692" max="8692" width="11.44140625" style="175"/>
    <col min="8693" max="8693" width="14.109375" style="175" bestFit="1" customWidth="1"/>
    <col min="8694" max="8696" width="14.109375" style="175" customWidth="1"/>
    <col min="8697" max="8700" width="11.44140625" style="175"/>
    <col min="8701" max="8701" width="13.109375" style="175" customWidth="1"/>
    <col min="8702" max="8706" width="11.44140625" style="175"/>
    <col min="8707" max="8707" width="23.109375" style="175" customWidth="1"/>
    <col min="8708" max="8944" width="11.44140625" style="175"/>
    <col min="8945" max="8945" width="26.109375" style="175" bestFit="1" customWidth="1"/>
    <col min="8946" max="8946" width="13" style="175" bestFit="1" customWidth="1"/>
    <col min="8947" max="8947" width="13" style="175" customWidth="1"/>
    <col min="8948" max="8948" width="11.44140625" style="175"/>
    <col min="8949" max="8949" width="14.109375" style="175" bestFit="1" customWidth="1"/>
    <col min="8950" max="8952" width="14.109375" style="175" customWidth="1"/>
    <col min="8953" max="8956" width="11.44140625" style="175"/>
    <col min="8957" max="8957" width="13.109375" style="175" customWidth="1"/>
    <col min="8958" max="8962" width="11.44140625" style="175"/>
    <col min="8963" max="8963" width="23.109375" style="175" customWidth="1"/>
    <col min="8964" max="9200" width="11.44140625" style="175"/>
    <col min="9201" max="9201" width="26.109375" style="175" bestFit="1" customWidth="1"/>
    <col min="9202" max="9202" width="13" style="175" bestFit="1" customWidth="1"/>
    <col min="9203" max="9203" width="13" style="175" customWidth="1"/>
    <col min="9204" max="9204" width="11.44140625" style="175"/>
    <col min="9205" max="9205" width="14.109375" style="175" bestFit="1" customWidth="1"/>
    <col min="9206" max="9208" width="14.109375" style="175" customWidth="1"/>
    <col min="9209" max="9212" width="11.44140625" style="175"/>
    <col min="9213" max="9213" width="13.109375" style="175" customWidth="1"/>
    <col min="9214" max="9218" width="11.44140625" style="175"/>
    <col min="9219" max="9219" width="23.109375" style="175" customWidth="1"/>
    <col min="9220" max="9456" width="11.44140625" style="175"/>
    <col min="9457" max="9457" width="26.109375" style="175" bestFit="1" customWidth="1"/>
    <col min="9458" max="9458" width="13" style="175" bestFit="1" customWidth="1"/>
    <col min="9459" max="9459" width="13" style="175" customWidth="1"/>
    <col min="9460" max="9460" width="11.44140625" style="175"/>
    <col min="9461" max="9461" width="14.109375" style="175" bestFit="1" customWidth="1"/>
    <col min="9462" max="9464" width="14.109375" style="175" customWidth="1"/>
    <col min="9465" max="9468" width="11.44140625" style="175"/>
    <col min="9469" max="9469" width="13.109375" style="175" customWidth="1"/>
    <col min="9470" max="9474" width="11.44140625" style="175"/>
    <col min="9475" max="9475" width="23.109375" style="175" customWidth="1"/>
    <col min="9476" max="9712" width="11.44140625" style="175"/>
    <col min="9713" max="9713" width="26.109375" style="175" bestFit="1" customWidth="1"/>
    <col min="9714" max="9714" width="13" style="175" bestFit="1" customWidth="1"/>
    <col min="9715" max="9715" width="13" style="175" customWidth="1"/>
    <col min="9716" max="9716" width="11.44140625" style="175"/>
    <col min="9717" max="9717" width="14.109375" style="175" bestFit="1" customWidth="1"/>
    <col min="9718" max="9720" width="14.109375" style="175" customWidth="1"/>
    <col min="9721" max="9724" width="11.44140625" style="175"/>
    <col min="9725" max="9725" width="13.109375" style="175" customWidth="1"/>
    <col min="9726" max="9730" width="11.44140625" style="175"/>
    <col min="9731" max="9731" width="23.109375" style="175" customWidth="1"/>
    <col min="9732" max="9968" width="11.44140625" style="175"/>
    <col min="9969" max="9969" width="26.109375" style="175" bestFit="1" customWidth="1"/>
    <col min="9970" max="9970" width="13" style="175" bestFit="1" customWidth="1"/>
    <col min="9971" max="9971" width="13" style="175" customWidth="1"/>
    <col min="9972" max="9972" width="11.44140625" style="175"/>
    <col min="9973" max="9973" width="14.109375" style="175" bestFit="1" customWidth="1"/>
    <col min="9974" max="9976" width="14.109375" style="175" customWidth="1"/>
    <col min="9977" max="9980" width="11.44140625" style="175"/>
    <col min="9981" max="9981" width="13.109375" style="175" customWidth="1"/>
    <col min="9982" max="9986" width="11.44140625" style="175"/>
    <col min="9987" max="9987" width="23.109375" style="175" customWidth="1"/>
    <col min="9988" max="10224" width="11.44140625" style="175"/>
    <col min="10225" max="10225" width="26.109375" style="175" bestFit="1" customWidth="1"/>
    <col min="10226" max="10226" width="13" style="175" bestFit="1" customWidth="1"/>
    <col min="10227" max="10227" width="13" style="175" customWidth="1"/>
    <col min="10228" max="10228" width="11.44140625" style="175"/>
    <col min="10229" max="10229" width="14.109375" style="175" bestFit="1" customWidth="1"/>
    <col min="10230" max="10232" width="14.109375" style="175" customWidth="1"/>
    <col min="10233" max="10236" width="11.44140625" style="175"/>
    <col min="10237" max="10237" width="13.109375" style="175" customWidth="1"/>
    <col min="10238" max="10242" width="11.44140625" style="175"/>
    <col min="10243" max="10243" width="23.109375" style="175" customWidth="1"/>
    <col min="10244" max="10480" width="11.44140625" style="175"/>
    <col min="10481" max="10481" width="26.109375" style="175" bestFit="1" customWidth="1"/>
    <col min="10482" max="10482" width="13" style="175" bestFit="1" customWidth="1"/>
    <col min="10483" max="10483" width="13" style="175" customWidth="1"/>
    <col min="10484" max="10484" width="11.44140625" style="175"/>
    <col min="10485" max="10485" width="14.109375" style="175" bestFit="1" customWidth="1"/>
    <col min="10486" max="10488" width="14.109375" style="175" customWidth="1"/>
    <col min="10489" max="10492" width="11.44140625" style="175"/>
    <col min="10493" max="10493" width="13.109375" style="175" customWidth="1"/>
    <col min="10494" max="10498" width="11.44140625" style="175"/>
    <col min="10499" max="10499" width="23.109375" style="175" customWidth="1"/>
    <col min="10500" max="10736" width="11.44140625" style="175"/>
    <col min="10737" max="10737" width="26.109375" style="175" bestFit="1" customWidth="1"/>
    <col min="10738" max="10738" width="13" style="175" bestFit="1" customWidth="1"/>
    <col min="10739" max="10739" width="13" style="175" customWidth="1"/>
    <col min="10740" max="10740" width="11.44140625" style="175"/>
    <col min="10741" max="10741" width="14.109375" style="175" bestFit="1" customWidth="1"/>
    <col min="10742" max="10744" width="14.109375" style="175" customWidth="1"/>
    <col min="10745" max="10748" width="11.44140625" style="175"/>
    <col min="10749" max="10749" width="13.109375" style="175" customWidth="1"/>
    <col min="10750" max="10754" width="11.44140625" style="175"/>
    <col min="10755" max="10755" width="23.109375" style="175" customWidth="1"/>
    <col min="10756" max="10992" width="11.44140625" style="175"/>
    <col min="10993" max="10993" width="26.109375" style="175" bestFit="1" customWidth="1"/>
    <col min="10994" max="10994" width="13" style="175" bestFit="1" customWidth="1"/>
    <col min="10995" max="10995" width="13" style="175" customWidth="1"/>
    <col min="10996" max="10996" width="11.44140625" style="175"/>
    <col min="10997" max="10997" width="14.109375" style="175" bestFit="1" customWidth="1"/>
    <col min="10998" max="11000" width="14.109375" style="175" customWidth="1"/>
    <col min="11001" max="11004" width="11.44140625" style="175"/>
    <col min="11005" max="11005" width="13.109375" style="175" customWidth="1"/>
    <col min="11006" max="11010" width="11.44140625" style="175"/>
    <col min="11011" max="11011" width="23.109375" style="175" customWidth="1"/>
    <col min="11012" max="11248" width="11.44140625" style="175"/>
    <col min="11249" max="11249" width="26.109375" style="175" bestFit="1" customWidth="1"/>
    <col min="11250" max="11250" width="13" style="175" bestFit="1" customWidth="1"/>
    <col min="11251" max="11251" width="13" style="175" customWidth="1"/>
    <col min="11252" max="11252" width="11.44140625" style="175"/>
    <col min="11253" max="11253" width="14.109375" style="175" bestFit="1" customWidth="1"/>
    <col min="11254" max="11256" width="14.109375" style="175" customWidth="1"/>
    <col min="11257" max="11260" width="11.44140625" style="175"/>
    <col min="11261" max="11261" width="13.109375" style="175" customWidth="1"/>
    <col min="11262" max="11266" width="11.44140625" style="175"/>
    <col min="11267" max="11267" width="23.109375" style="175" customWidth="1"/>
    <col min="11268" max="11504" width="11.44140625" style="175"/>
    <col min="11505" max="11505" width="26.109375" style="175" bestFit="1" customWidth="1"/>
    <col min="11506" max="11506" width="13" style="175" bestFit="1" customWidth="1"/>
    <col min="11507" max="11507" width="13" style="175" customWidth="1"/>
    <col min="11508" max="11508" width="11.44140625" style="175"/>
    <col min="11509" max="11509" width="14.109375" style="175" bestFit="1" customWidth="1"/>
    <col min="11510" max="11512" width="14.109375" style="175" customWidth="1"/>
    <col min="11513" max="11516" width="11.44140625" style="175"/>
    <col min="11517" max="11517" width="13.109375" style="175" customWidth="1"/>
    <col min="11518" max="11522" width="11.44140625" style="175"/>
    <col min="11523" max="11523" width="23.109375" style="175" customWidth="1"/>
    <col min="11524" max="11760" width="11.44140625" style="175"/>
    <col min="11761" max="11761" width="26.109375" style="175" bestFit="1" customWidth="1"/>
    <col min="11762" max="11762" width="13" style="175" bestFit="1" customWidth="1"/>
    <col min="11763" max="11763" width="13" style="175" customWidth="1"/>
    <col min="11764" max="11764" width="11.44140625" style="175"/>
    <col min="11765" max="11765" width="14.109375" style="175" bestFit="1" customWidth="1"/>
    <col min="11766" max="11768" width="14.109375" style="175" customWidth="1"/>
    <col min="11769" max="11772" width="11.44140625" style="175"/>
    <col min="11773" max="11773" width="13.109375" style="175" customWidth="1"/>
    <col min="11774" max="11778" width="11.44140625" style="175"/>
    <col min="11779" max="11779" width="23.109375" style="175" customWidth="1"/>
    <col min="11780" max="12016" width="11.44140625" style="175"/>
    <col min="12017" max="12017" width="26.109375" style="175" bestFit="1" customWidth="1"/>
    <col min="12018" max="12018" width="13" style="175" bestFit="1" customWidth="1"/>
    <col min="12019" max="12019" width="13" style="175" customWidth="1"/>
    <col min="12020" max="12020" width="11.44140625" style="175"/>
    <col min="12021" max="12021" width="14.109375" style="175" bestFit="1" customWidth="1"/>
    <col min="12022" max="12024" width="14.109375" style="175" customWidth="1"/>
    <col min="12025" max="12028" width="11.44140625" style="175"/>
    <col min="12029" max="12029" width="13.109375" style="175" customWidth="1"/>
    <col min="12030" max="12034" width="11.44140625" style="175"/>
    <col min="12035" max="12035" width="23.109375" style="175" customWidth="1"/>
    <col min="12036" max="12272" width="11.44140625" style="175"/>
    <col min="12273" max="12273" width="26.109375" style="175" bestFit="1" customWidth="1"/>
    <col min="12274" max="12274" width="13" style="175" bestFit="1" customWidth="1"/>
    <col min="12275" max="12275" width="13" style="175" customWidth="1"/>
    <col min="12276" max="12276" width="11.44140625" style="175"/>
    <col min="12277" max="12277" width="14.109375" style="175" bestFit="1" customWidth="1"/>
    <col min="12278" max="12280" width="14.109375" style="175" customWidth="1"/>
    <col min="12281" max="12284" width="11.44140625" style="175"/>
    <col min="12285" max="12285" width="13.109375" style="175" customWidth="1"/>
    <col min="12286" max="12290" width="11.44140625" style="175"/>
    <col min="12291" max="12291" width="23.109375" style="175" customWidth="1"/>
    <col min="12292" max="12528" width="11.44140625" style="175"/>
    <col min="12529" max="12529" width="26.109375" style="175" bestFit="1" customWidth="1"/>
    <col min="12530" max="12530" width="13" style="175" bestFit="1" customWidth="1"/>
    <col min="12531" max="12531" width="13" style="175" customWidth="1"/>
    <col min="12532" max="12532" width="11.44140625" style="175"/>
    <col min="12533" max="12533" width="14.109375" style="175" bestFit="1" customWidth="1"/>
    <col min="12534" max="12536" width="14.109375" style="175" customWidth="1"/>
    <col min="12537" max="12540" width="11.44140625" style="175"/>
    <col min="12541" max="12541" width="13.109375" style="175" customWidth="1"/>
    <col min="12542" max="12546" width="11.44140625" style="175"/>
    <col min="12547" max="12547" width="23.109375" style="175" customWidth="1"/>
    <col min="12548" max="12784" width="11.44140625" style="175"/>
    <col min="12785" max="12785" width="26.109375" style="175" bestFit="1" customWidth="1"/>
    <col min="12786" max="12786" width="13" style="175" bestFit="1" customWidth="1"/>
    <col min="12787" max="12787" width="13" style="175" customWidth="1"/>
    <col min="12788" max="12788" width="11.44140625" style="175"/>
    <col min="12789" max="12789" width="14.109375" style="175" bestFit="1" customWidth="1"/>
    <col min="12790" max="12792" width="14.109375" style="175" customWidth="1"/>
    <col min="12793" max="12796" width="11.44140625" style="175"/>
    <col min="12797" max="12797" width="13.109375" style="175" customWidth="1"/>
    <col min="12798" max="12802" width="11.44140625" style="175"/>
    <col min="12803" max="12803" width="23.109375" style="175" customWidth="1"/>
    <col min="12804" max="13040" width="11.44140625" style="175"/>
    <col min="13041" max="13041" width="26.109375" style="175" bestFit="1" customWidth="1"/>
    <col min="13042" max="13042" width="13" style="175" bestFit="1" customWidth="1"/>
    <col min="13043" max="13043" width="13" style="175" customWidth="1"/>
    <col min="13044" max="13044" width="11.44140625" style="175"/>
    <col min="13045" max="13045" width="14.109375" style="175" bestFit="1" customWidth="1"/>
    <col min="13046" max="13048" width="14.109375" style="175" customWidth="1"/>
    <col min="13049" max="13052" width="11.44140625" style="175"/>
    <col min="13053" max="13053" width="13.109375" style="175" customWidth="1"/>
    <col min="13054" max="13058" width="11.44140625" style="175"/>
    <col min="13059" max="13059" width="23.109375" style="175" customWidth="1"/>
    <col min="13060" max="13296" width="11.44140625" style="175"/>
    <col min="13297" max="13297" width="26.109375" style="175" bestFit="1" customWidth="1"/>
    <col min="13298" max="13298" width="13" style="175" bestFit="1" customWidth="1"/>
    <col min="13299" max="13299" width="13" style="175" customWidth="1"/>
    <col min="13300" max="13300" width="11.44140625" style="175"/>
    <col min="13301" max="13301" width="14.109375" style="175" bestFit="1" customWidth="1"/>
    <col min="13302" max="13304" width="14.109375" style="175" customWidth="1"/>
    <col min="13305" max="13308" width="11.44140625" style="175"/>
    <col min="13309" max="13309" width="13.109375" style="175" customWidth="1"/>
    <col min="13310" max="13314" width="11.44140625" style="175"/>
    <col min="13315" max="13315" width="23.109375" style="175" customWidth="1"/>
    <col min="13316" max="13552" width="11.44140625" style="175"/>
    <col min="13553" max="13553" width="26.109375" style="175" bestFit="1" customWidth="1"/>
    <col min="13554" max="13554" width="13" style="175" bestFit="1" customWidth="1"/>
    <col min="13555" max="13555" width="13" style="175" customWidth="1"/>
    <col min="13556" max="13556" width="11.44140625" style="175"/>
    <col min="13557" max="13557" width="14.109375" style="175" bestFit="1" customWidth="1"/>
    <col min="13558" max="13560" width="14.109375" style="175" customWidth="1"/>
    <col min="13561" max="13564" width="11.44140625" style="175"/>
    <col min="13565" max="13565" width="13.109375" style="175" customWidth="1"/>
    <col min="13566" max="13570" width="11.44140625" style="175"/>
    <col min="13571" max="13571" width="23.109375" style="175" customWidth="1"/>
    <col min="13572" max="13808" width="11.44140625" style="175"/>
    <col min="13809" max="13809" width="26.109375" style="175" bestFit="1" customWidth="1"/>
    <col min="13810" max="13810" width="13" style="175" bestFit="1" customWidth="1"/>
    <col min="13811" max="13811" width="13" style="175" customWidth="1"/>
    <col min="13812" max="13812" width="11.44140625" style="175"/>
    <col min="13813" max="13813" width="14.109375" style="175" bestFit="1" customWidth="1"/>
    <col min="13814" max="13816" width="14.109375" style="175" customWidth="1"/>
    <col min="13817" max="13820" width="11.44140625" style="175"/>
    <col min="13821" max="13821" width="13.109375" style="175" customWidth="1"/>
    <col min="13822" max="13826" width="11.44140625" style="175"/>
    <col min="13827" max="13827" width="23.109375" style="175" customWidth="1"/>
    <col min="13828" max="14064" width="11.44140625" style="175"/>
    <col min="14065" max="14065" width="26.109375" style="175" bestFit="1" customWidth="1"/>
    <col min="14066" max="14066" width="13" style="175" bestFit="1" customWidth="1"/>
    <col min="14067" max="14067" width="13" style="175" customWidth="1"/>
    <col min="14068" max="14068" width="11.44140625" style="175"/>
    <col min="14069" max="14069" width="14.109375" style="175" bestFit="1" customWidth="1"/>
    <col min="14070" max="14072" width="14.109375" style="175" customWidth="1"/>
    <col min="14073" max="14076" width="11.44140625" style="175"/>
    <col min="14077" max="14077" width="13.109375" style="175" customWidth="1"/>
    <col min="14078" max="14082" width="11.44140625" style="175"/>
    <col min="14083" max="14083" width="23.109375" style="175" customWidth="1"/>
    <col min="14084" max="14320" width="11.44140625" style="175"/>
    <col min="14321" max="14321" width="26.109375" style="175" bestFit="1" customWidth="1"/>
    <col min="14322" max="14322" width="13" style="175" bestFit="1" customWidth="1"/>
    <col min="14323" max="14323" width="13" style="175" customWidth="1"/>
    <col min="14324" max="14324" width="11.44140625" style="175"/>
    <col min="14325" max="14325" width="14.109375" style="175" bestFit="1" customWidth="1"/>
    <col min="14326" max="14328" width="14.109375" style="175" customWidth="1"/>
    <col min="14329" max="14332" width="11.44140625" style="175"/>
    <col min="14333" max="14333" width="13.109375" style="175" customWidth="1"/>
    <col min="14334" max="14338" width="11.44140625" style="175"/>
    <col min="14339" max="14339" width="23.109375" style="175" customWidth="1"/>
    <col min="14340" max="14576" width="11.44140625" style="175"/>
    <col min="14577" max="14577" width="26.109375" style="175" bestFit="1" customWidth="1"/>
    <col min="14578" max="14578" width="13" style="175" bestFit="1" customWidth="1"/>
    <col min="14579" max="14579" width="13" style="175" customWidth="1"/>
    <col min="14580" max="14580" width="11.44140625" style="175"/>
    <col min="14581" max="14581" width="14.109375" style="175" bestFit="1" customWidth="1"/>
    <col min="14582" max="14584" width="14.109375" style="175" customWidth="1"/>
    <col min="14585" max="14588" width="11.44140625" style="175"/>
    <col min="14589" max="14589" width="13.109375" style="175" customWidth="1"/>
    <col min="14590" max="14594" width="11.44140625" style="175"/>
    <col min="14595" max="14595" width="23.109375" style="175" customWidth="1"/>
    <col min="14596" max="14832" width="11.44140625" style="175"/>
    <col min="14833" max="14833" width="26.109375" style="175" bestFit="1" customWidth="1"/>
    <col min="14834" max="14834" width="13" style="175" bestFit="1" customWidth="1"/>
    <col min="14835" max="14835" width="13" style="175" customWidth="1"/>
    <col min="14836" max="14836" width="11.44140625" style="175"/>
    <col min="14837" max="14837" width="14.109375" style="175" bestFit="1" customWidth="1"/>
    <col min="14838" max="14840" width="14.109375" style="175" customWidth="1"/>
    <col min="14841" max="14844" width="11.44140625" style="175"/>
    <col min="14845" max="14845" width="13.109375" style="175" customWidth="1"/>
    <col min="14846" max="14850" width="11.44140625" style="175"/>
    <col min="14851" max="14851" width="23.109375" style="175" customWidth="1"/>
    <col min="14852" max="15088" width="11.44140625" style="175"/>
    <col min="15089" max="15089" width="26.109375" style="175" bestFit="1" customWidth="1"/>
    <col min="15090" max="15090" width="13" style="175" bestFit="1" customWidth="1"/>
    <col min="15091" max="15091" width="13" style="175" customWidth="1"/>
    <col min="15092" max="15092" width="11.44140625" style="175"/>
    <col min="15093" max="15093" width="14.109375" style="175" bestFit="1" customWidth="1"/>
    <col min="15094" max="15096" width="14.109375" style="175" customWidth="1"/>
    <col min="15097" max="15100" width="11.44140625" style="175"/>
    <col min="15101" max="15101" width="13.109375" style="175" customWidth="1"/>
    <col min="15102" max="15106" width="11.44140625" style="175"/>
    <col min="15107" max="15107" width="23.109375" style="175" customWidth="1"/>
    <col min="15108" max="15344" width="11.44140625" style="175"/>
    <col min="15345" max="15345" width="26.109375" style="175" bestFit="1" customWidth="1"/>
    <col min="15346" max="15346" width="13" style="175" bestFit="1" customWidth="1"/>
    <col min="15347" max="15347" width="13" style="175" customWidth="1"/>
    <col min="15348" max="15348" width="11.44140625" style="175"/>
    <col min="15349" max="15349" width="14.109375" style="175" bestFit="1" customWidth="1"/>
    <col min="15350" max="15352" width="14.109375" style="175" customWidth="1"/>
    <col min="15353" max="15356" width="11.44140625" style="175"/>
    <col min="15357" max="15357" width="13.109375" style="175" customWidth="1"/>
    <col min="15358" max="15362" width="11.44140625" style="175"/>
    <col min="15363" max="15363" width="23.109375" style="175" customWidth="1"/>
    <col min="15364" max="15600" width="11.44140625" style="175"/>
    <col min="15601" max="15601" width="26.109375" style="175" bestFit="1" customWidth="1"/>
    <col min="15602" max="15602" width="13" style="175" bestFit="1" customWidth="1"/>
    <col min="15603" max="15603" width="13" style="175" customWidth="1"/>
    <col min="15604" max="15604" width="11.44140625" style="175"/>
    <col min="15605" max="15605" width="14.109375" style="175" bestFit="1" customWidth="1"/>
    <col min="15606" max="15608" width="14.109375" style="175" customWidth="1"/>
    <col min="15609" max="15612" width="11.44140625" style="175"/>
    <col min="15613" max="15613" width="13.109375" style="175" customWidth="1"/>
    <col min="15614" max="15618" width="11.44140625" style="175"/>
    <col min="15619" max="15619" width="23.109375" style="175" customWidth="1"/>
    <col min="15620" max="15856" width="11.44140625" style="175"/>
    <col min="15857" max="15857" width="26.109375" style="175" bestFit="1" customWidth="1"/>
    <col min="15858" max="15858" width="13" style="175" bestFit="1" customWidth="1"/>
    <col min="15859" max="15859" width="13" style="175" customWidth="1"/>
    <col min="15860" max="15860" width="11.44140625" style="175"/>
    <col min="15861" max="15861" width="14.109375" style="175" bestFit="1" customWidth="1"/>
    <col min="15862" max="15864" width="14.109375" style="175" customWidth="1"/>
    <col min="15865" max="15868" width="11.44140625" style="175"/>
    <col min="15869" max="15869" width="13.109375" style="175" customWidth="1"/>
    <col min="15870" max="15874" width="11.44140625" style="175"/>
    <col min="15875" max="15875" width="23.109375" style="175" customWidth="1"/>
    <col min="15876" max="16112" width="11.44140625" style="175"/>
    <col min="16113" max="16113" width="26.109375" style="175" bestFit="1" customWidth="1"/>
    <col min="16114" max="16114" width="13" style="175" bestFit="1" customWidth="1"/>
    <col min="16115" max="16115" width="13" style="175" customWidth="1"/>
    <col min="16116" max="16116" width="11.44140625" style="175"/>
    <col min="16117" max="16117" width="14.109375" style="175" bestFit="1" customWidth="1"/>
    <col min="16118" max="16120" width="14.109375" style="175" customWidth="1"/>
    <col min="16121" max="16124" width="11.44140625" style="175"/>
    <col min="16125" max="16125" width="13.109375" style="175" customWidth="1"/>
    <col min="16126" max="16130" width="11.44140625" style="175"/>
    <col min="16131" max="16131" width="23.109375" style="175" customWidth="1"/>
    <col min="16132" max="16384" width="11.44140625" style="175"/>
  </cols>
  <sheetData>
    <row r="1" spans="1:30" ht="15.6" x14ac:dyDescent="0.25">
      <c r="A1" s="1" t="s">
        <v>214</v>
      </c>
      <c r="E1" s="134" t="s">
        <v>129</v>
      </c>
    </row>
    <row r="2" spans="1:30" ht="18.75" customHeight="1" x14ac:dyDescent="0.25">
      <c r="A2" s="364"/>
      <c r="B2" s="364"/>
      <c r="C2" s="364"/>
      <c r="D2" s="364"/>
      <c r="E2" s="364"/>
      <c r="F2" s="364"/>
      <c r="G2" s="364"/>
      <c r="H2" s="364"/>
      <c r="I2" s="169"/>
      <c r="J2" s="169"/>
    </row>
    <row r="3" spans="1:30" ht="15.75" customHeight="1" x14ac:dyDescent="0.25">
      <c r="B3" s="360" t="s">
        <v>153</v>
      </c>
      <c r="C3" s="365"/>
      <c r="D3" s="365"/>
      <c r="E3" s="365"/>
      <c r="F3" s="365"/>
      <c r="G3" s="365"/>
      <c r="H3" s="361"/>
      <c r="I3" s="360" t="s">
        <v>231</v>
      </c>
      <c r="J3" s="361"/>
      <c r="K3" s="360" t="s">
        <v>154</v>
      </c>
      <c r="L3" s="365"/>
      <c r="M3" s="365"/>
      <c r="N3" s="365"/>
      <c r="O3" s="365"/>
      <c r="P3" s="361"/>
      <c r="Q3" s="360" t="s">
        <v>155</v>
      </c>
      <c r="R3" s="365"/>
      <c r="S3" s="365"/>
      <c r="T3" s="361"/>
      <c r="U3" s="366" t="s">
        <v>75</v>
      </c>
      <c r="V3" s="367"/>
      <c r="W3" s="367"/>
      <c r="X3" s="367"/>
      <c r="Y3" s="368"/>
      <c r="Z3" s="366" t="s">
        <v>76</v>
      </c>
      <c r="AA3" s="367"/>
      <c r="AB3" s="368"/>
      <c r="AC3" s="360" t="s">
        <v>77</v>
      </c>
      <c r="AD3" s="361"/>
    </row>
    <row r="4" spans="1:30" ht="81.599999999999994" customHeight="1" x14ac:dyDescent="0.25">
      <c r="A4" s="237" t="s">
        <v>156</v>
      </c>
      <c r="B4" s="238" t="s">
        <v>157</v>
      </c>
      <c r="C4" s="237" t="s">
        <v>158</v>
      </c>
      <c r="D4" s="243" t="s">
        <v>217</v>
      </c>
      <c r="E4" s="239" t="s">
        <v>159</v>
      </c>
      <c r="F4" s="239" t="s">
        <v>160</v>
      </c>
      <c r="G4" s="237" t="s">
        <v>161</v>
      </c>
      <c r="H4" s="240" t="s">
        <v>162</v>
      </c>
      <c r="I4" s="243" t="s">
        <v>232</v>
      </c>
      <c r="J4" s="243" t="s">
        <v>233</v>
      </c>
      <c r="K4" s="238" t="s">
        <v>163</v>
      </c>
      <c r="L4" s="237" t="s">
        <v>164</v>
      </c>
      <c r="M4" s="237" t="s">
        <v>165</v>
      </c>
      <c r="N4" s="237" t="s">
        <v>166</v>
      </c>
      <c r="O4" s="237" t="s">
        <v>167</v>
      </c>
      <c r="P4" s="240" t="s">
        <v>168</v>
      </c>
      <c r="Q4" s="238" t="s">
        <v>169</v>
      </c>
      <c r="R4" s="237" t="s">
        <v>170</v>
      </c>
      <c r="S4" s="237" t="s">
        <v>171</v>
      </c>
      <c r="T4" s="240" t="s">
        <v>172</v>
      </c>
      <c r="U4" s="238" t="s">
        <v>173</v>
      </c>
      <c r="V4" s="237" t="s">
        <v>174</v>
      </c>
      <c r="W4" s="237" t="s">
        <v>175</v>
      </c>
      <c r="X4" s="237" t="s">
        <v>176</v>
      </c>
      <c r="Y4" s="240" t="s">
        <v>177</v>
      </c>
      <c r="Z4" s="238" t="s">
        <v>178</v>
      </c>
      <c r="AA4" s="237" t="s">
        <v>179</v>
      </c>
      <c r="AB4" s="240" t="s">
        <v>37</v>
      </c>
      <c r="AC4" s="241" t="s">
        <v>180</v>
      </c>
      <c r="AD4" s="242" t="s">
        <v>181</v>
      </c>
    </row>
    <row r="5" spans="1:30" x14ac:dyDescent="0.25">
      <c r="A5" s="187" t="s">
        <v>182</v>
      </c>
      <c r="B5" s="166">
        <v>111953</v>
      </c>
      <c r="C5" s="188">
        <v>110590</v>
      </c>
      <c r="D5" s="168">
        <v>1.2324803327606473</v>
      </c>
      <c r="E5" s="189">
        <v>3625</v>
      </c>
      <c r="F5" s="189">
        <v>115578</v>
      </c>
      <c r="G5" s="188">
        <v>106716</v>
      </c>
      <c r="H5" s="190">
        <v>31170</v>
      </c>
      <c r="I5" s="188">
        <v>1881725</v>
      </c>
      <c r="J5" s="188">
        <v>59.494878369581102</v>
      </c>
      <c r="K5" s="172">
        <v>30</v>
      </c>
      <c r="L5" s="173">
        <v>72</v>
      </c>
      <c r="M5" s="173">
        <v>575</v>
      </c>
      <c r="N5" s="173">
        <v>164</v>
      </c>
      <c r="O5" s="173">
        <v>5</v>
      </c>
      <c r="P5" s="174">
        <v>9</v>
      </c>
      <c r="Q5" s="191">
        <v>2331</v>
      </c>
      <c r="R5" s="192">
        <v>1752</v>
      </c>
      <c r="S5" s="192">
        <v>2128</v>
      </c>
      <c r="T5" s="193">
        <v>297</v>
      </c>
      <c r="U5" s="166">
        <v>108657</v>
      </c>
      <c r="V5" s="188">
        <v>3824</v>
      </c>
      <c r="W5" s="188">
        <v>2006</v>
      </c>
      <c r="X5" s="168">
        <v>3.519331474272251</v>
      </c>
      <c r="Y5" s="194">
        <v>1.8461765003635291</v>
      </c>
      <c r="Z5" s="166">
        <v>10848</v>
      </c>
      <c r="AA5" s="167">
        <v>106261</v>
      </c>
      <c r="AB5" s="194">
        <v>10.208825439248642</v>
      </c>
      <c r="AC5" s="195">
        <v>104833</v>
      </c>
      <c r="AD5" s="196">
        <v>5.4981163573011109</v>
      </c>
    </row>
    <row r="6" spans="1:30" x14ac:dyDescent="0.25">
      <c r="A6" s="182" t="s">
        <v>183</v>
      </c>
      <c r="B6" s="177">
        <v>156562</v>
      </c>
      <c r="C6" s="161">
        <v>151647</v>
      </c>
      <c r="D6" s="162">
        <v>3.241079612521184</v>
      </c>
      <c r="E6" s="179">
        <v>4863</v>
      </c>
      <c r="F6" s="179">
        <v>161425</v>
      </c>
      <c r="G6" s="161">
        <v>153640</v>
      </c>
      <c r="H6" s="183">
        <v>35479</v>
      </c>
      <c r="I6" s="161">
        <v>3370936</v>
      </c>
      <c r="J6" s="161">
        <v>46.444667000500758</v>
      </c>
      <c r="K6" s="176">
        <v>287</v>
      </c>
      <c r="L6" s="170">
        <v>151</v>
      </c>
      <c r="M6" s="170">
        <v>133</v>
      </c>
      <c r="N6" s="170">
        <v>21</v>
      </c>
      <c r="O6" s="170">
        <v>0</v>
      </c>
      <c r="P6" s="171">
        <v>0</v>
      </c>
      <c r="Q6" s="184">
        <v>4877</v>
      </c>
      <c r="R6" s="160">
        <v>4295</v>
      </c>
      <c r="S6" s="160">
        <v>4580</v>
      </c>
      <c r="T6" s="185">
        <v>261</v>
      </c>
      <c r="U6" s="177">
        <v>153271</v>
      </c>
      <c r="V6" s="161">
        <v>3693</v>
      </c>
      <c r="W6" s="161">
        <v>1862</v>
      </c>
      <c r="X6" s="162">
        <v>2.4094577578276386</v>
      </c>
      <c r="Y6" s="164">
        <v>1.2148416856417719</v>
      </c>
      <c r="Z6" s="177">
        <v>14914</v>
      </c>
      <c r="AA6" s="160">
        <v>148424</v>
      </c>
      <c r="AB6" s="164">
        <v>10.048240176790815</v>
      </c>
      <c r="AC6" s="186">
        <v>149578</v>
      </c>
      <c r="AD6" s="165">
        <v>5.510973177324721</v>
      </c>
    </row>
    <row r="7" spans="1:30" x14ac:dyDescent="0.25">
      <c r="A7" s="182" t="s">
        <v>184</v>
      </c>
      <c r="B7" s="177">
        <v>71643</v>
      </c>
      <c r="C7" s="161">
        <v>70078</v>
      </c>
      <c r="D7" s="162">
        <v>2.2332258340706073</v>
      </c>
      <c r="E7" s="179">
        <v>0</v>
      </c>
      <c r="F7" s="179">
        <v>71643</v>
      </c>
      <c r="G7" s="161">
        <v>70684</v>
      </c>
      <c r="H7" s="183">
        <v>16787</v>
      </c>
      <c r="I7" s="161">
        <v>1364025</v>
      </c>
      <c r="J7" s="161">
        <v>52.523230879199424</v>
      </c>
      <c r="K7" s="176">
        <v>72</v>
      </c>
      <c r="L7" s="170">
        <v>120</v>
      </c>
      <c r="M7" s="170">
        <v>133</v>
      </c>
      <c r="N7" s="170">
        <v>6</v>
      </c>
      <c r="O7" s="170">
        <v>0</v>
      </c>
      <c r="P7" s="171">
        <v>14</v>
      </c>
      <c r="Q7" s="184">
        <v>1678</v>
      </c>
      <c r="R7" s="160">
        <v>1318</v>
      </c>
      <c r="S7" s="160">
        <v>1348</v>
      </c>
      <c r="T7" s="185">
        <v>99</v>
      </c>
      <c r="U7" s="177">
        <v>70099</v>
      </c>
      <c r="V7" s="161">
        <v>3558</v>
      </c>
      <c r="W7" s="161">
        <v>2354</v>
      </c>
      <c r="X7" s="162">
        <v>5.0756786830054637</v>
      </c>
      <c r="Y7" s="164">
        <v>3.3581078189417823</v>
      </c>
      <c r="Z7" s="177">
        <v>8783</v>
      </c>
      <c r="AA7" s="160">
        <v>68445</v>
      </c>
      <c r="AB7" s="164">
        <v>12.832201037329241</v>
      </c>
      <c r="AC7" s="186">
        <v>66541</v>
      </c>
      <c r="AD7" s="165">
        <v>4.9935148785452528</v>
      </c>
    </row>
    <row r="8" spans="1:30" x14ac:dyDescent="0.25">
      <c r="A8" s="182" t="s">
        <v>185</v>
      </c>
      <c r="B8" s="177">
        <v>113579</v>
      </c>
      <c r="C8" s="161">
        <v>112413</v>
      </c>
      <c r="D8" s="162">
        <v>1.0372465818010372</v>
      </c>
      <c r="E8" s="179">
        <v>375</v>
      </c>
      <c r="F8" s="179">
        <v>113954</v>
      </c>
      <c r="G8" s="161">
        <v>112389</v>
      </c>
      <c r="H8" s="183">
        <v>17578</v>
      </c>
      <c r="I8" s="161">
        <v>1479552</v>
      </c>
      <c r="J8" s="161">
        <v>76.765804784150873</v>
      </c>
      <c r="K8" s="176">
        <v>70</v>
      </c>
      <c r="L8" s="170">
        <v>137</v>
      </c>
      <c r="M8" s="170">
        <v>193</v>
      </c>
      <c r="N8" s="170">
        <v>50</v>
      </c>
      <c r="O8" s="170">
        <v>3</v>
      </c>
      <c r="P8" s="171">
        <v>0</v>
      </c>
      <c r="Q8" s="184">
        <v>1463</v>
      </c>
      <c r="R8" s="160">
        <v>1214</v>
      </c>
      <c r="S8" s="160">
        <v>1357</v>
      </c>
      <c r="T8" s="185">
        <v>185</v>
      </c>
      <c r="U8" s="177">
        <v>110060</v>
      </c>
      <c r="V8" s="161">
        <v>5328</v>
      </c>
      <c r="W8" s="161">
        <v>3256</v>
      </c>
      <c r="X8" s="162">
        <v>4.8409958204615666</v>
      </c>
      <c r="Y8" s="164">
        <v>2.9583863347265127</v>
      </c>
      <c r="Z8" s="177">
        <v>12810</v>
      </c>
      <c r="AA8" s="160">
        <v>108550</v>
      </c>
      <c r="AB8" s="164">
        <v>11.801013357899585</v>
      </c>
      <c r="AC8" s="186">
        <v>104732</v>
      </c>
      <c r="AD8" s="165">
        <v>4.9908547402929484</v>
      </c>
    </row>
    <row r="9" spans="1:30" x14ac:dyDescent="0.25">
      <c r="A9" s="182" t="s">
        <v>186</v>
      </c>
      <c r="B9" s="177">
        <v>111071</v>
      </c>
      <c r="C9" s="161">
        <v>110277</v>
      </c>
      <c r="D9" s="162">
        <v>0.72000507812145775</v>
      </c>
      <c r="E9" s="179">
        <v>522</v>
      </c>
      <c r="F9" s="179">
        <v>111593</v>
      </c>
      <c r="G9" s="161">
        <v>107546</v>
      </c>
      <c r="H9" s="183">
        <v>23574</v>
      </c>
      <c r="I9" s="161">
        <v>1641858</v>
      </c>
      <c r="J9" s="161">
        <v>67.64957749086706</v>
      </c>
      <c r="K9" s="176">
        <v>58</v>
      </c>
      <c r="L9" s="170">
        <v>128</v>
      </c>
      <c r="M9" s="170">
        <v>536</v>
      </c>
      <c r="N9" s="170">
        <v>14</v>
      </c>
      <c r="O9" s="170">
        <v>5</v>
      </c>
      <c r="P9" s="171">
        <v>2</v>
      </c>
      <c r="Q9" s="184">
        <v>1422</v>
      </c>
      <c r="R9" s="160">
        <v>1278</v>
      </c>
      <c r="S9" s="160">
        <v>1169</v>
      </c>
      <c r="T9" s="185">
        <v>68</v>
      </c>
      <c r="U9" s="177">
        <v>105371</v>
      </c>
      <c r="V9" s="161">
        <v>6062</v>
      </c>
      <c r="W9" s="161">
        <v>3826</v>
      </c>
      <c r="X9" s="162">
        <v>5.7530060453065834</v>
      </c>
      <c r="Y9" s="164">
        <v>3.63098006092758</v>
      </c>
      <c r="Z9" s="177">
        <v>12773</v>
      </c>
      <c r="AA9" s="160">
        <v>103951</v>
      </c>
      <c r="AB9" s="164">
        <v>12.287520081576897</v>
      </c>
      <c r="AC9" s="186">
        <v>99309</v>
      </c>
      <c r="AD9" s="165">
        <v>5.1741201314963341</v>
      </c>
    </row>
    <row r="10" spans="1:30" x14ac:dyDescent="0.25">
      <c r="A10" s="182" t="s">
        <v>187</v>
      </c>
      <c r="B10" s="177">
        <v>166219</v>
      </c>
      <c r="C10" s="161">
        <v>163568</v>
      </c>
      <c r="D10" s="162">
        <v>1.6207326616453095</v>
      </c>
      <c r="E10" s="179">
        <v>2917</v>
      </c>
      <c r="F10" s="179">
        <v>169136</v>
      </c>
      <c r="G10" s="161">
        <v>163235</v>
      </c>
      <c r="H10" s="183">
        <v>27264</v>
      </c>
      <c r="I10" s="161">
        <v>3294302</v>
      </c>
      <c r="J10" s="161">
        <v>50.45651552286342</v>
      </c>
      <c r="K10" s="176">
        <v>75</v>
      </c>
      <c r="L10" s="170">
        <v>208</v>
      </c>
      <c r="M10" s="170">
        <v>554</v>
      </c>
      <c r="N10" s="170">
        <v>398</v>
      </c>
      <c r="O10" s="170">
        <v>1</v>
      </c>
      <c r="P10" s="171">
        <v>31</v>
      </c>
      <c r="Q10" s="184">
        <v>3836</v>
      </c>
      <c r="R10" s="160">
        <v>3701</v>
      </c>
      <c r="S10" s="160">
        <v>3543</v>
      </c>
      <c r="T10" s="185">
        <v>82</v>
      </c>
      <c r="U10" s="177">
        <v>160357</v>
      </c>
      <c r="V10" s="161">
        <v>4501</v>
      </c>
      <c r="W10" s="161">
        <v>1958</v>
      </c>
      <c r="X10" s="162">
        <v>2.8068621887413707</v>
      </c>
      <c r="Y10" s="164">
        <v>1.2210255866597655</v>
      </c>
      <c r="Z10" s="177">
        <v>19351</v>
      </c>
      <c r="AA10" s="160">
        <v>156432</v>
      </c>
      <c r="AB10" s="164">
        <v>12.370231154750947</v>
      </c>
      <c r="AC10" s="186">
        <v>155856</v>
      </c>
      <c r="AD10" s="165">
        <v>5.1649186288561957</v>
      </c>
    </row>
    <row r="11" spans="1:30" x14ac:dyDescent="0.25">
      <c r="A11" s="182" t="s">
        <v>188</v>
      </c>
      <c r="B11" s="177">
        <v>187636</v>
      </c>
      <c r="C11" s="161">
        <v>185941</v>
      </c>
      <c r="D11" s="162">
        <v>0.91157947951231844</v>
      </c>
      <c r="E11" s="179">
        <v>1852</v>
      </c>
      <c r="F11" s="179">
        <v>189488</v>
      </c>
      <c r="G11" s="161">
        <v>176003</v>
      </c>
      <c r="H11" s="183">
        <v>40725</v>
      </c>
      <c r="I11" s="161">
        <v>2582374</v>
      </c>
      <c r="J11" s="161">
        <v>72.660273066565878</v>
      </c>
      <c r="K11" s="176">
        <v>115</v>
      </c>
      <c r="L11" s="170">
        <v>288</v>
      </c>
      <c r="M11" s="170">
        <v>669</v>
      </c>
      <c r="N11" s="170">
        <v>51</v>
      </c>
      <c r="O11" s="170">
        <v>19</v>
      </c>
      <c r="P11" s="171">
        <v>10</v>
      </c>
      <c r="Q11" s="184">
        <v>2115</v>
      </c>
      <c r="R11" s="160">
        <v>2024</v>
      </c>
      <c r="S11" s="160">
        <v>1957</v>
      </c>
      <c r="T11" s="185">
        <v>158</v>
      </c>
      <c r="U11" s="177">
        <v>181772</v>
      </c>
      <c r="V11" s="161">
        <v>9296</v>
      </c>
      <c r="W11" s="161">
        <v>5771</v>
      </c>
      <c r="X11" s="162">
        <v>5.1140989811412103</v>
      </c>
      <c r="Y11" s="164">
        <v>3.174856413529036</v>
      </c>
      <c r="Z11" s="177">
        <v>21609</v>
      </c>
      <c r="AA11" s="160">
        <v>179647</v>
      </c>
      <c r="AB11" s="164">
        <v>12.02858940032397</v>
      </c>
      <c r="AC11" s="186">
        <v>172476</v>
      </c>
      <c r="AD11" s="165">
        <v>5.1226220689916584</v>
      </c>
    </row>
    <row r="12" spans="1:30" x14ac:dyDescent="0.25">
      <c r="A12" s="182" t="s">
        <v>189</v>
      </c>
      <c r="B12" s="177">
        <v>143830</v>
      </c>
      <c r="C12" s="161">
        <v>142647</v>
      </c>
      <c r="D12" s="162">
        <v>0.82931992961646583</v>
      </c>
      <c r="E12" s="179">
        <v>923</v>
      </c>
      <c r="F12" s="179">
        <v>144753</v>
      </c>
      <c r="G12" s="161">
        <v>137416</v>
      </c>
      <c r="H12" s="183">
        <v>44686</v>
      </c>
      <c r="I12" s="161">
        <v>1339661</v>
      </c>
      <c r="J12" s="161">
        <v>107.36298212756809</v>
      </c>
      <c r="K12" s="176">
        <v>41</v>
      </c>
      <c r="L12" s="170">
        <v>524</v>
      </c>
      <c r="M12" s="170">
        <v>372</v>
      </c>
      <c r="N12" s="170">
        <v>68</v>
      </c>
      <c r="O12" s="170">
        <v>12</v>
      </c>
      <c r="P12" s="171">
        <v>53</v>
      </c>
      <c r="Q12" s="184">
        <v>2275</v>
      </c>
      <c r="R12" s="160">
        <v>1964</v>
      </c>
      <c r="S12" s="160">
        <v>2056</v>
      </c>
      <c r="T12" s="185">
        <v>341</v>
      </c>
      <c r="U12" s="177">
        <v>139534</v>
      </c>
      <c r="V12" s="161">
        <v>7587</v>
      </c>
      <c r="W12" s="161">
        <v>4081</v>
      </c>
      <c r="X12" s="162">
        <v>5.4373844367680997</v>
      </c>
      <c r="Y12" s="164">
        <v>2.9247351899895366</v>
      </c>
      <c r="Z12" s="177">
        <v>17689</v>
      </c>
      <c r="AA12" s="160">
        <v>137320</v>
      </c>
      <c r="AB12" s="164">
        <v>12.881590445674338</v>
      </c>
      <c r="AC12" s="186">
        <v>131947</v>
      </c>
      <c r="AD12" s="165">
        <v>5.0894955177525318</v>
      </c>
    </row>
    <row r="13" spans="1:30" x14ac:dyDescent="0.25">
      <c r="A13" s="182" t="s">
        <v>190</v>
      </c>
      <c r="B13" s="177">
        <v>13201</v>
      </c>
      <c r="C13" s="161">
        <v>12906</v>
      </c>
      <c r="D13" s="162">
        <v>2.2857585619091894</v>
      </c>
      <c r="E13" s="179">
        <v>128</v>
      </c>
      <c r="F13" s="179">
        <v>13329</v>
      </c>
      <c r="G13" s="161">
        <v>13077</v>
      </c>
      <c r="H13" s="183">
        <v>5086</v>
      </c>
      <c r="I13" s="161">
        <v>326898</v>
      </c>
      <c r="J13" s="161">
        <v>40.382626996800226</v>
      </c>
      <c r="K13" s="176">
        <v>6</v>
      </c>
      <c r="L13" s="170">
        <v>0</v>
      </c>
      <c r="M13" s="170">
        <v>0</v>
      </c>
      <c r="N13" s="170">
        <v>2</v>
      </c>
      <c r="O13" s="170">
        <v>0</v>
      </c>
      <c r="P13" s="171">
        <v>0</v>
      </c>
      <c r="Q13" s="184">
        <v>201</v>
      </c>
      <c r="R13" s="160">
        <v>201</v>
      </c>
      <c r="S13" s="160">
        <v>201</v>
      </c>
      <c r="T13" s="185"/>
      <c r="U13" s="177">
        <v>12928</v>
      </c>
      <c r="V13" s="161">
        <v>191</v>
      </c>
      <c r="W13" s="161">
        <v>79</v>
      </c>
      <c r="X13" s="162">
        <v>1.4774133663366336</v>
      </c>
      <c r="Y13" s="164">
        <v>0.61107673267326734</v>
      </c>
      <c r="Z13" s="177">
        <v>826</v>
      </c>
      <c r="AA13" s="160">
        <v>12729</v>
      </c>
      <c r="AB13" s="164">
        <v>6.4891193338046982</v>
      </c>
      <c r="AC13" s="186">
        <v>12737</v>
      </c>
      <c r="AD13" s="165">
        <v>5.540421141029535</v>
      </c>
    </row>
    <row r="14" spans="1:30" x14ac:dyDescent="0.25">
      <c r="A14" s="182" t="s">
        <v>191</v>
      </c>
      <c r="B14" s="177">
        <v>76952</v>
      </c>
      <c r="C14" s="161">
        <v>76829</v>
      </c>
      <c r="D14" s="162">
        <v>0.16009579715992658</v>
      </c>
      <c r="E14" s="179">
        <v>1117</v>
      </c>
      <c r="F14" s="179">
        <v>78069</v>
      </c>
      <c r="G14" s="161">
        <v>75147</v>
      </c>
      <c r="H14" s="183">
        <v>25717</v>
      </c>
      <c r="I14" s="161">
        <v>1179184</v>
      </c>
      <c r="J14" s="161">
        <v>65.258687363464901</v>
      </c>
      <c r="K14" s="176">
        <v>42</v>
      </c>
      <c r="L14" s="170">
        <v>100</v>
      </c>
      <c r="M14" s="170">
        <v>328</v>
      </c>
      <c r="N14" s="170">
        <v>10</v>
      </c>
      <c r="O14" s="170">
        <v>13</v>
      </c>
      <c r="P14" s="171">
        <v>0</v>
      </c>
      <c r="Q14" s="184">
        <v>616</v>
      </c>
      <c r="R14" s="160">
        <v>521</v>
      </c>
      <c r="S14" s="160">
        <v>586</v>
      </c>
      <c r="T14" s="185">
        <v>37</v>
      </c>
      <c r="U14" s="177">
        <v>72989</v>
      </c>
      <c r="V14" s="161">
        <v>3419</v>
      </c>
      <c r="W14" s="161">
        <v>2094</v>
      </c>
      <c r="X14" s="162">
        <v>4.6842674923618626</v>
      </c>
      <c r="Y14" s="164">
        <v>2.8689254545205443</v>
      </c>
      <c r="Z14" s="177">
        <v>9640</v>
      </c>
      <c r="AA14" s="160">
        <v>72369</v>
      </c>
      <c r="AB14" s="164">
        <v>13.320620707761609</v>
      </c>
      <c r="AC14" s="186">
        <v>69570</v>
      </c>
      <c r="AD14" s="165">
        <v>5.0218257010496998</v>
      </c>
    </row>
    <row r="15" spans="1:30" x14ac:dyDescent="0.25">
      <c r="A15" s="182" t="s">
        <v>192</v>
      </c>
      <c r="B15" s="177">
        <v>177234</v>
      </c>
      <c r="C15" s="161">
        <v>174932</v>
      </c>
      <c r="D15" s="162">
        <v>1.3159399080785676</v>
      </c>
      <c r="E15" s="179">
        <v>1270</v>
      </c>
      <c r="F15" s="179">
        <v>178504</v>
      </c>
      <c r="G15" s="161">
        <v>171801</v>
      </c>
      <c r="H15" s="183">
        <v>37957</v>
      </c>
      <c r="I15" s="161">
        <v>1855105</v>
      </c>
      <c r="J15" s="161">
        <v>95.538527468795564</v>
      </c>
      <c r="K15" s="176">
        <v>63</v>
      </c>
      <c r="L15" s="170">
        <v>185</v>
      </c>
      <c r="M15" s="170">
        <v>363</v>
      </c>
      <c r="N15" s="170">
        <v>49</v>
      </c>
      <c r="O15" s="170">
        <v>6</v>
      </c>
      <c r="P15" s="171">
        <v>1</v>
      </c>
      <c r="Q15" s="184">
        <v>2530</v>
      </c>
      <c r="R15" s="160">
        <v>2459</v>
      </c>
      <c r="S15" s="160">
        <v>2279</v>
      </c>
      <c r="T15" s="185">
        <v>70</v>
      </c>
      <c r="U15" s="177">
        <v>170097</v>
      </c>
      <c r="V15" s="161">
        <v>5153</v>
      </c>
      <c r="W15" s="161">
        <v>2586</v>
      </c>
      <c r="X15" s="162">
        <v>3.0294479032552015</v>
      </c>
      <c r="Y15" s="164">
        <v>1.5203090001587329</v>
      </c>
      <c r="Z15" s="177">
        <v>18639</v>
      </c>
      <c r="AA15" s="160">
        <v>167543</v>
      </c>
      <c r="AB15" s="164">
        <v>11.124905248204939</v>
      </c>
      <c r="AC15" s="186">
        <v>164944</v>
      </c>
      <c r="AD15" s="165">
        <v>5.2613233796117447</v>
      </c>
    </row>
    <row r="16" spans="1:30" x14ac:dyDescent="0.25">
      <c r="A16" s="182" t="s">
        <v>193</v>
      </c>
      <c r="B16" s="177">
        <v>1220951</v>
      </c>
      <c r="C16" s="161">
        <v>1199215</v>
      </c>
      <c r="D16" s="162">
        <v>1.8125190228607881</v>
      </c>
      <c r="E16" s="179">
        <v>43823</v>
      </c>
      <c r="F16" s="179">
        <v>1264774</v>
      </c>
      <c r="G16" s="161">
        <v>1118872</v>
      </c>
      <c r="H16" s="183">
        <v>306088</v>
      </c>
      <c r="I16" s="161">
        <v>12073914</v>
      </c>
      <c r="J16" s="161">
        <v>101.12304924484306</v>
      </c>
      <c r="K16" s="176">
        <v>731</v>
      </c>
      <c r="L16" s="170">
        <v>972</v>
      </c>
      <c r="M16" s="170">
        <v>2747</v>
      </c>
      <c r="N16" s="170">
        <v>608</v>
      </c>
      <c r="O16" s="170">
        <v>121</v>
      </c>
      <c r="P16" s="171">
        <v>107</v>
      </c>
      <c r="Q16" s="184">
        <v>18534</v>
      </c>
      <c r="R16" s="160">
        <v>15162</v>
      </c>
      <c r="S16" s="160">
        <v>16498</v>
      </c>
      <c r="T16" s="185">
        <v>2664</v>
      </c>
      <c r="U16" s="177">
        <v>1175312</v>
      </c>
      <c r="V16" s="161">
        <v>24697</v>
      </c>
      <c r="W16" s="161">
        <v>9512</v>
      </c>
      <c r="X16" s="162">
        <v>2.1013143743959053</v>
      </c>
      <c r="Y16" s="164">
        <v>0.80931701539676271</v>
      </c>
      <c r="Z16" s="177">
        <v>71210</v>
      </c>
      <c r="AA16" s="160">
        <v>1157365</v>
      </c>
      <c r="AB16" s="164">
        <v>6.1527694374721893</v>
      </c>
      <c r="AC16" s="186">
        <v>1150615</v>
      </c>
      <c r="AD16" s="165">
        <v>6.592122523678217</v>
      </c>
    </row>
    <row r="17" spans="1:30" x14ac:dyDescent="0.25">
      <c r="A17" s="182" t="s">
        <v>194</v>
      </c>
      <c r="B17" s="177">
        <v>130940</v>
      </c>
      <c r="C17" s="161">
        <v>126898</v>
      </c>
      <c r="D17" s="162">
        <v>3.1852353859004867</v>
      </c>
      <c r="E17" s="179">
        <v>605</v>
      </c>
      <c r="F17" s="179">
        <v>131545</v>
      </c>
      <c r="G17" s="161">
        <v>128273</v>
      </c>
      <c r="H17" s="183">
        <v>35850</v>
      </c>
      <c r="I17" s="161">
        <v>2790792</v>
      </c>
      <c r="J17" s="161">
        <v>46.918580818634993</v>
      </c>
      <c r="K17" s="176">
        <v>91</v>
      </c>
      <c r="L17" s="170">
        <v>86</v>
      </c>
      <c r="M17" s="170">
        <v>282</v>
      </c>
      <c r="N17" s="170">
        <v>47</v>
      </c>
      <c r="O17" s="170">
        <v>8</v>
      </c>
      <c r="P17" s="171">
        <v>120</v>
      </c>
      <c r="Q17" s="184">
        <v>4545</v>
      </c>
      <c r="R17" s="160">
        <v>4209</v>
      </c>
      <c r="S17" s="160">
        <v>4324</v>
      </c>
      <c r="T17" s="185">
        <v>191</v>
      </c>
      <c r="U17" s="177">
        <v>127358</v>
      </c>
      <c r="V17" s="161">
        <v>3689</v>
      </c>
      <c r="W17" s="161">
        <v>1974</v>
      </c>
      <c r="X17" s="162">
        <v>2.8965593052654723</v>
      </c>
      <c r="Y17" s="164">
        <v>1.5499615257777288</v>
      </c>
      <c r="Z17" s="177">
        <v>11989</v>
      </c>
      <c r="AA17" s="160">
        <v>122820</v>
      </c>
      <c r="AB17" s="164">
        <v>9.7614395049666172</v>
      </c>
      <c r="AC17" s="186">
        <v>123669</v>
      </c>
      <c r="AD17" s="165">
        <v>5.3829373524971578</v>
      </c>
    </row>
    <row r="18" spans="1:30" x14ac:dyDescent="0.25">
      <c r="A18" s="182" t="s">
        <v>195</v>
      </c>
      <c r="B18" s="177">
        <v>40297</v>
      </c>
      <c r="C18" s="161">
        <v>40066</v>
      </c>
      <c r="D18" s="162">
        <v>0.57654869465382119</v>
      </c>
      <c r="E18" s="179">
        <v>0</v>
      </c>
      <c r="F18" s="179">
        <v>40297</v>
      </c>
      <c r="G18" s="161">
        <v>39441</v>
      </c>
      <c r="H18" s="183">
        <v>7949</v>
      </c>
      <c r="I18" s="161">
        <v>733457</v>
      </c>
      <c r="J18" s="161">
        <v>54.941189463049639</v>
      </c>
      <c r="K18" s="176">
        <v>25</v>
      </c>
      <c r="L18" s="170">
        <v>10</v>
      </c>
      <c r="M18" s="170">
        <v>74</v>
      </c>
      <c r="N18" s="170">
        <v>6</v>
      </c>
      <c r="O18" s="170">
        <v>3</v>
      </c>
      <c r="P18" s="171">
        <v>0</v>
      </c>
      <c r="Q18" s="184">
        <v>347</v>
      </c>
      <c r="R18" s="160">
        <v>296</v>
      </c>
      <c r="S18" s="160">
        <v>337</v>
      </c>
      <c r="T18" s="185">
        <v>16</v>
      </c>
      <c r="U18" s="177">
        <v>37955</v>
      </c>
      <c r="V18" s="161">
        <v>3280</v>
      </c>
      <c r="W18" s="161">
        <v>2469</v>
      </c>
      <c r="X18" s="162">
        <v>8.6418126729021196</v>
      </c>
      <c r="Y18" s="164">
        <v>6.5050717955473587</v>
      </c>
      <c r="Z18" s="177">
        <v>3532</v>
      </c>
      <c r="AA18" s="160">
        <v>37612</v>
      </c>
      <c r="AB18" s="164">
        <v>9.3906200148888654</v>
      </c>
      <c r="AC18" s="186">
        <v>34675</v>
      </c>
      <c r="AD18" s="165">
        <v>4.8098104551654872</v>
      </c>
    </row>
    <row r="19" spans="1:30" x14ac:dyDescent="0.25">
      <c r="A19" s="182" t="s">
        <v>196</v>
      </c>
      <c r="B19" s="177">
        <v>160193</v>
      </c>
      <c r="C19" s="161">
        <v>159126</v>
      </c>
      <c r="D19" s="162">
        <v>0.6705378128024333</v>
      </c>
      <c r="E19" s="179">
        <v>818</v>
      </c>
      <c r="F19" s="179">
        <v>161011</v>
      </c>
      <c r="G19" s="161">
        <v>149410</v>
      </c>
      <c r="H19" s="183">
        <v>41173</v>
      </c>
      <c r="I19" s="161">
        <v>2339019</v>
      </c>
      <c r="J19" s="161">
        <v>68.487258974809521</v>
      </c>
      <c r="K19" s="176">
        <v>155</v>
      </c>
      <c r="L19" s="170">
        <v>427</v>
      </c>
      <c r="M19" s="170">
        <v>739</v>
      </c>
      <c r="N19" s="170">
        <v>62</v>
      </c>
      <c r="O19" s="170">
        <v>4</v>
      </c>
      <c r="P19" s="171">
        <v>1</v>
      </c>
      <c r="Q19" s="184">
        <v>2715</v>
      </c>
      <c r="R19" s="160">
        <v>2338</v>
      </c>
      <c r="S19" s="160">
        <v>2506</v>
      </c>
      <c r="T19" s="185">
        <v>211</v>
      </c>
      <c r="U19" s="177">
        <v>146784</v>
      </c>
      <c r="V19" s="161">
        <v>6601</v>
      </c>
      <c r="W19" s="161">
        <v>4102</v>
      </c>
      <c r="X19" s="162">
        <v>4.497084150861129</v>
      </c>
      <c r="Y19" s="164">
        <v>2.7945825158055375</v>
      </c>
      <c r="Z19" s="177">
        <v>16603</v>
      </c>
      <c r="AA19" s="160">
        <v>143992</v>
      </c>
      <c r="AB19" s="164">
        <v>11.530501694538584</v>
      </c>
      <c r="AC19" s="186">
        <v>140183</v>
      </c>
      <c r="AD19" s="165">
        <v>5.0933261005433463</v>
      </c>
    </row>
    <row r="20" spans="1:30" x14ac:dyDescent="0.25">
      <c r="A20" s="182" t="s">
        <v>197</v>
      </c>
      <c r="B20" s="177">
        <v>133806</v>
      </c>
      <c r="C20" s="161">
        <v>130505</v>
      </c>
      <c r="D20" s="162">
        <v>2.5294050036397073</v>
      </c>
      <c r="E20" s="179">
        <v>1338</v>
      </c>
      <c r="F20" s="179">
        <v>135144</v>
      </c>
      <c r="G20" s="161">
        <v>130821</v>
      </c>
      <c r="H20" s="183">
        <v>16890</v>
      </c>
      <c r="I20" s="161">
        <v>3001073</v>
      </c>
      <c r="J20" s="161">
        <v>44.586053055023989</v>
      </c>
      <c r="K20" s="176">
        <v>60</v>
      </c>
      <c r="L20" s="170">
        <v>206</v>
      </c>
      <c r="M20" s="170">
        <v>195</v>
      </c>
      <c r="N20" s="170">
        <v>221</v>
      </c>
      <c r="O20" s="170">
        <v>3</v>
      </c>
      <c r="P20" s="171">
        <v>1</v>
      </c>
      <c r="Q20" s="184">
        <v>4175</v>
      </c>
      <c r="R20" s="160">
        <v>3697</v>
      </c>
      <c r="S20" s="160">
        <v>3761</v>
      </c>
      <c r="T20" s="185">
        <v>52</v>
      </c>
      <c r="U20" s="177">
        <v>129355</v>
      </c>
      <c r="V20" s="161">
        <v>4647</v>
      </c>
      <c r="W20" s="161">
        <v>2870</v>
      </c>
      <c r="X20" s="162">
        <v>3.5924394109234279</v>
      </c>
      <c r="Y20" s="164">
        <v>2.2187004754358162</v>
      </c>
      <c r="Z20" s="177">
        <v>14450</v>
      </c>
      <c r="AA20" s="160">
        <v>124916</v>
      </c>
      <c r="AB20" s="164">
        <v>11.567773543821449</v>
      </c>
      <c r="AC20" s="186">
        <v>124708</v>
      </c>
      <c r="AD20" s="165">
        <v>5.5144846465545587</v>
      </c>
    </row>
    <row r="21" spans="1:30" x14ac:dyDescent="0.25">
      <c r="A21" s="182" t="s">
        <v>198</v>
      </c>
      <c r="B21" s="177">
        <v>416903</v>
      </c>
      <c r="C21" s="161">
        <v>413049</v>
      </c>
      <c r="D21" s="162">
        <v>0.93306121065539449</v>
      </c>
      <c r="E21" s="179">
        <v>391</v>
      </c>
      <c r="F21" s="179">
        <v>417294</v>
      </c>
      <c r="G21" s="161">
        <v>404161</v>
      </c>
      <c r="H21" s="183">
        <v>99002</v>
      </c>
      <c r="I21" s="161">
        <v>4073657</v>
      </c>
      <c r="J21" s="161">
        <v>102.34121331275558</v>
      </c>
      <c r="K21" s="176">
        <v>304</v>
      </c>
      <c r="L21" s="170">
        <v>1358</v>
      </c>
      <c r="M21" s="170">
        <v>1287</v>
      </c>
      <c r="N21" s="170">
        <v>192</v>
      </c>
      <c r="O21" s="170">
        <v>7</v>
      </c>
      <c r="P21" s="171">
        <v>110</v>
      </c>
      <c r="Q21" s="184">
        <v>7209</v>
      </c>
      <c r="R21" s="160">
        <v>5989</v>
      </c>
      <c r="S21" s="160">
        <v>6797</v>
      </c>
      <c r="T21" s="185">
        <v>507</v>
      </c>
      <c r="U21" s="177">
        <v>381542</v>
      </c>
      <c r="V21" s="161">
        <v>5709</v>
      </c>
      <c r="W21" s="161">
        <v>2613</v>
      </c>
      <c r="X21" s="162">
        <v>1.4962966069266292</v>
      </c>
      <c r="Y21" s="164">
        <v>0.68485251951292381</v>
      </c>
      <c r="Z21" s="177">
        <v>36633</v>
      </c>
      <c r="AA21" s="160">
        <v>374266</v>
      </c>
      <c r="AB21" s="164">
        <v>9.7879582970400723</v>
      </c>
      <c r="AC21" s="186">
        <v>375833</v>
      </c>
      <c r="AD21" s="165">
        <v>5.426629443462569</v>
      </c>
    </row>
    <row r="22" spans="1:30" x14ac:dyDescent="0.25">
      <c r="A22" s="182" t="s">
        <v>199</v>
      </c>
      <c r="B22" s="177">
        <v>216328</v>
      </c>
      <c r="C22" s="161">
        <v>213262</v>
      </c>
      <c r="D22" s="162">
        <v>1.4376682203111664</v>
      </c>
      <c r="E22" s="179">
        <v>578</v>
      </c>
      <c r="F22" s="179">
        <v>216906</v>
      </c>
      <c r="G22" s="161">
        <v>212671</v>
      </c>
      <c r="H22" s="183">
        <v>48395</v>
      </c>
      <c r="I22" s="161">
        <v>3716068</v>
      </c>
      <c r="J22" s="161">
        <v>58.214219976598926</v>
      </c>
      <c r="K22" s="176">
        <v>184</v>
      </c>
      <c r="L22" s="170">
        <v>475</v>
      </c>
      <c r="M22" s="170">
        <v>967</v>
      </c>
      <c r="N22" s="170">
        <v>57</v>
      </c>
      <c r="O22" s="170">
        <v>4</v>
      </c>
      <c r="P22" s="171">
        <v>6</v>
      </c>
      <c r="Q22" s="184">
        <v>4809</v>
      </c>
      <c r="R22" s="160">
        <v>4661</v>
      </c>
      <c r="S22" s="160">
        <v>4505</v>
      </c>
      <c r="T22" s="185">
        <v>254</v>
      </c>
      <c r="U22" s="177">
        <v>211049</v>
      </c>
      <c r="V22" s="161">
        <v>8075</v>
      </c>
      <c r="W22" s="161">
        <v>4277</v>
      </c>
      <c r="X22" s="162">
        <v>3.8261256864519617</v>
      </c>
      <c r="Y22" s="164">
        <v>2.026543598879881</v>
      </c>
      <c r="Z22" s="177">
        <v>25210</v>
      </c>
      <c r="AA22" s="160">
        <v>206184</v>
      </c>
      <c r="AB22" s="164">
        <v>12.226942924766227</v>
      </c>
      <c r="AC22" s="186">
        <v>202974</v>
      </c>
      <c r="AD22" s="165">
        <v>5.1769590804456902</v>
      </c>
    </row>
    <row r="23" spans="1:30" x14ac:dyDescent="0.25">
      <c r="A23" s="182" t="s">
        <v>200</v>
      </c>
      <c r="B23" s="177">
        <v>141520</v>
      </c>
      <c r="C23" s="161">
        <v>140617</v>
      </c>
      <c r="D23" s="162">
        <v>0.6421698656634689</v>
      </c>
      <c r="E23" s="179">
        <v>241</v>
      </c>
      <c r="F23" s="179">
        <v>141761</v>
      </c>
      <c r="G23" s="161">
        <v>134357</v>
      </c>
      <c r="H23" s="183">
        <v>36890</v>
      </c>
      <c r="I23" s="161">
        <v>1933196</v>
      </c>
      <c r="J23" s="161">
        <v>73.205200093523885</v>
      </c>
      <c r="K23" s="176">
        <v>60</v>
      </c>
      <c r="L23" s="170">
        <v>247</v>
      </c>
      <c r="M23" s="170">
        <v>683</v>
      </c>
      <c r="N23" s="170">
        <v>82</v>
      </c>
      <c r="O23" s="170">
        <v>0</v>
      </c>
      <c r="P23" s="171">
        <v>3</v>
      </c>
      <c r="Q23" s="184">
        <v>1819</v>
      </c>
      <c r="R23" s="160">
        <v>1743</v>
      </c>
      <c r="S23" s="160">
        <v>1342</v>
      </c>
      <c r="T23" s="185">
        <v>138</v>
      </c>
      <c r="U23" s="177">
        <v>138366</v>
      </c>
      <c r="V23" s="161">
        <v>4606</v>
      </c>
      <c r="W23" s="161">
        <v>2546</v>
      </c>
      <c r="X23" s="162">
        <v>3.3288524637555468</v>
      </c>
      <c r="Y23" s="164">
        <v>1.8400474104910167</v>
      </c>
      <c r="Z23" s="177">
        <v>14346</v>
      </c>
      <c r="AA23" s="160">
        <v>136551</v>
      </c>
      <c r="AB23" s="164">
        <v>10.505964804358811</v>
      </c>
      <c r="AC23" s="186">
        <v>133760</v>
      </c>
      <c r="AD23" s="165">
        <v>5.2670007077478829</v>
      </c>
    </row>
    <row r="24" spans="1:30" x14ac:dyDescent="0.25">
      <c r="A24" s="182" t="s">
        <v>201</v>
      </c>
      <c r="B24" s="177">
        <v>80289</v>
      </c>
      <c r="C24" s="161">
        <v>79764</v>
      </c>
      <c r="D24" s="162">
        <v>0.65819166541296825</v>
      </c>
      <c r="E24" s="179">
        <v>413</v>
      </c>
      <c r="F24" s="179">
        <v>80702</v>
      </c>
      <c r="G24" s="161">
        <v>79577</v>
      </c>
      <c r="H24" s="183">
        <v>15992</v>
      </c>
      <c r="I24" s="161">
        <v>1800450</v>
      </c>
      <c r="J24" s="161">
        <v>44.593851537115725</v>
      </c>
      <c r="K24" s="176">
        <v>64</v>
      </c>
      <c r="L24" s="170">
        <v>48</v>
      </c>
      <c r="M24" s="170">
        <v>278</v>
      </c>
      <c r="N24" s="170">
        <v>146</v>
      </c>
      <c r="O24" s="170">
        <v>0</v>
      </c>
      <c r="P24" s="171">
        <v>0</v>
      </c>
      <c r="Q24" s="184">
        <v>1047</v>
      </c>
      <c r="R24" s="160">
        <v>1006</v>
      </c>
      <c r="S24" s="160">
        <v>1033</v>
      </c>
      <c r="T24" s="185">
        <v>2</v>
      </c>
      <c r="U24" s="177">
        <v>78608</v>
      </c>
      <c r="V24" s="161">
        <v>2677</v>
      </c>
      <c r="W24" s="161">
        <v>1273</v>
      </c>
      <c r="X24" s="162">
        <v>3.4055058009362913</v>
      </c>
      <c r="Y24" s="164">
        <v>1.6194280480358234</v>
      </c>
      <c r="Z24" s="177">
        <v>9831</v>
      </c>
      <c r="AA24" s="160">
        <v>77580</v>
      </c>
      <c r="AB24" s="164">
        <v>12.672080433101316</v>
      </c>
      <c r="AC24" s="186">
        <v>75931</v>
      </c>
      <c r="AD24" s="165">
        <v>5.0546627502483066</v>
      </c>
    </row>
    <row r="25" spans="1:30" x14ac:dyDescent="0.25">
      <c r="A25" s="182" t="s">
        <v>202</v>
      </c>
      <c r="B25" s="177">
        <v>289227</v>
      </c>
      <c r="C25" s="161">
        <v>284050</v>
      </c>
      <c r="D25" s="162">
        <v>1.8225664495687379</v>
      </c>
      <c r="E25" s="179">
        <v>11018</v>
      </c>
      <c r="F25" s="179">
        <v>300245</v>
      </c>
      <c r="G25" s="161">
        <v>278116</v>
      </c>
      <c r="H25" s="183">
        <v>79492</v>
      </c>
      <c r="I25" s="161">
        <v>4989435</v>
      </c>
      <c r="J25" s="161">
        <v>57.967886143421048</v>
      </c>
      <c r="K25" s="176">
        <v>164</v>
      </c>
      <c r="L25" s="170">
        <v>224</v>
      </c>
      <c r="M25" s="170">
        <v>924</v>
      </c>
      <c r="N25" s="170">
        <v>159</v>
      </c>
      <c r="O25" s="170">
        <v>44</v>
      </c>
      <c r="P25" s="171">
        <v>14</v>
      </c>
      <c r="Q25" s="184">
        <v>5862</v>
      </c>
      <c r="R25" s="160">
        <v>4918</v>
      </c>
      <c r="S25" s="160">
        <v>4979</v>
      </c>
      <c r="T25" s="185">
        <v>233</v>
      </c>
      <c r="U25" s="177">
        <v>279531</v>
      </c>
      <c r="V25" s="161">
        <v>6767</v>
      </c>
      <c r="W25" s="161">
        <v>3606</v>
      </c>
      <c r="X25" s="162">
        <v>2.420840622328114</v>
      </c>
      <c r="Y25" s="164">
        <v>1.2900179228779636</v>
      </c>
      <c r="Z25" s="177">
        <v>20376</v>
      </c>
      <c r="AA25" s="160">
        <v>273457</v>
      </c>
      <c r="AB25" s="164">
        <v>7.4512629042226015</v>
      </c>
      <c r="AC25" s="186">
        <v>272764</v>
      </c>
      <c r="AD25" s="165">
        <v>5.6959934318555003</v>
      </c>
    </row>
    <row r="26" spans="1:30" x14ac:dyDescent="0.25">
      <c r="A26" s="197" t="s">
        <v>203</v>
      </c>
      <c r="B26" s="198">
        <v>456071</v>
      </c>
      <c r="C26" s="199">
        <v>449214</v>
      </c>
      <c r="D26" s="200">
        <v>1.526443966572725</v>
      </c>
      <c r="E26" s="201">
        <v>8229</v>
      </c>
      <c r="F26" s="201">
        <v>464300</v>
      </c>
      <c r="G26" s="199">
        <v>441594</v>
      </c>
      <c r="H26" s="202">
        <v>93412</v>
      </c>
      <c r="I26" s="199">
        <v>6510561</v>
      </c>
      <c r="J26" s="199">
        <v>70.050952598401267</v>
      </c>
      <c r="K26" s="203">
        <v>351</v>
      </c>
      <c r="L26" s="204">
        <v>618</v>
      </c>
      <c r="M26" s="204">
        <v>1697</v>
      </c>
      <c r="N26" s="204">
        <v>250</v>
      </c>
      <c r="O26" s="204">
        <v>32</v>
      </c>
      <c r="P26" s="205">
        <v>23</v>
      </c>
      <c r="Q26" s="206">
        <v>9606</v>
      </c>
      <c r="R26" s="207">
        <v>7854</v>
      </c>
      <c r="S26" s="207">
        <v>8531</v>
      </c>
      <c r="T26" s="208">
        <v>579</v>
      </c>
      <c r="U26" s="198">
        <v>441281</v>
      </c>
      <c r="V26" s="199">
        <v>14473</v>
      </c>
      <c r="W26" s="199">
        <v>7686</v>
      </c>
      <c r="X26" s="200">
        <v>3.2797695799275295</v>
      </c>
      <c r="Y26" s="209">
        <v>1.7417473220011737</v>
      </c>
      <c r="Z26" s="198">
        <v>44235</v>
      </c>
      <c r="AA26" s="207">
        <v>431840</v>
      </c>
      <c r="AB26" s="209">
        <v>10.243377176732123</v>
      </c>
      <c r="AC26" s="210">
        <v>426808</v>
      </c>
      <c r="AD26" s="211">
        <v>5.5648744346604948</v>
      </c>
    </row>
    <row r="27" spans="1:30" x14ac:dyDescent="0.25">
      <c r="A27" s="212" t="s">
        <v>204</v>
      </c>
      <c r="B27" s="166">
        <v>33453</v>
      </c>
      <c r="C27" s="213">
        <v>32216</v>
      </c>
      <c r="D27" s="214">
        <v>3.8397069778991808</v>
      </c>
      <c r="E27" s="215" t="s">
        <v>205</v>
      </c>
      <c r="F27" s="216">
        <v>33453</v>
      </c>
      <c r="G27" s="213" t="s">
        <v>205</v>
      </c>
      <c r="H27" s="190">
        <v>7961</v>
      </c>
      <c r="I27" s="188">
        <v>400132</v>
      </c>
      <c r="J27" s="188">
        <v>84</v>
      </c>
      <c r="K27" s="172">
        <v>74</v>
      </c>
      <c r="L27" s="217">
        <v>0</v>
      </c>
      <c r="M27" s="217">
        <v>418</v>
      </c>
      <c r="N27" s="217">
        <v>0</v>
      </c>
      <c r="O27" s="217">
        <v>2</v>
      </c>
      <c r="P27" s="174">
        <v>0</v>
      </c>
      <c r="Q27" s="191">
        <v>691</v>
      </c>
      <c r="R27" s="218">
        <v>691</v>
      </c>
      <c r="S27" s="219"/>
      <c r="T27" s="193">
        <v>86</v>
      </c>
      <c r="U27" s="166">
        <v>32053</v>
      </c>
      <c r="V27" s="213">
        <v>1534</v>
      </c>
      <c r="W27" s="213">
        <v>1072</v>
      </c>
      <c r="X27" s="214">
        <v>4.7858234798614792</v>
      </c>
      <c r="Y27" s="194">
        <v>3.3444607369045016</v>
      </c>
      <c r="Z27" s="166">
        <v>2952</v>
      </c>
      <c r="AA27" s="220">
        <v>31393</v>
      </c>
      <c r="AB27" s="194">
        <v>9.4033701780651739</v>
      </c>
      <c r="AC27" s="166">
        <v>30519</v>
      </c>
      <c r="AD27" s="196">
        <v>6.0018810169282313</v>
      </c>
    </row>
    <row r="28" spans="1:30" x14ac:dyDescent="0.25">
      <c r="A28" s="182" t="s">
        <v>206</v>
      </c>
      <c r="B28" s="177">
        <v>15545</v>
      </c>
      <c r="C28" s="161">
        <v>14547</v>
      </c>
      <c r="D28" s="162">
        <v>6.8605210696363512</v>
      </c>
      <c r="E28" s="180" t="s">
        <v>207</v>
      </c>
      <c r="F28" s="179">
        <v>15545</v>
      </c>
      <c r="G28" s="161" t="s">
        <v>207</v>
      </c>
      <c r="H28" s="183">
        <v>3166</v>
      </c>
      <c r="I28" s="161">
        <v>254541</v>
      </c>
      <c r="J28" s="161">
        <v>61.070711594595764</v>
      </c>
      <c r="K28" s="176">
        <v>11</v>
      </c>
      <c r="L28" s="170">
        <v>15</v>
      </c>
      <c r="M28" s="170">
        <v>140</v>
      </c>
      <c r="N28" s="170">
        <v>4</v>
      </c>
      <c r="O28" s="170">
        <v>0</v>
      </c>
      <c r="P28" s="171">
        <v>0</v>
      </c>
      <c r="Q28" s="184">
        <v>732</v>
      </c>
      <c r="R28" s="160">
        <v>732</v>
      </c>
      <c r="S28" s="181"/>
      <c r="T28" s="185">
        <v>60</v>
      </c>
      <c r="U28" s="177">
        <v>14943</v>
      </c>
      <c r="V28" s="161">
        <v>1102</v>
      </c>
      <c r="W28" s="161">
        <v>555</v>
      </c>
      <c r="X28" s="162">
        <v>7.3746904905306829</v>
      </c>
      <c r="Y28" s="164">
        <v>3.714113631800843</v>
      </c>
      <c r="Z28" s="177">
        <v>1508</v>
      </c>
      <c r="AA28" s="163">
        <v>14211</v>
      </c>
      <c r="AB28" s="164">
        <v>10.611498135247343</v>
      </c>
      <c r="AC28" s="177">
        <v>13841</v>
      </c>
      <c r="AD28" s="165">
        <v>5.9343004079565445</v>
      </c>
    </row>
    <row r="29" spans="1:30" x14ac:dyDescent="0.25">
      <c r="A29" s="182" t="s">
        <v>208</v>
      </c>
      <c r="B29" s="177">
        <v>30060</v>
      </c>
      <c r="C29" s="161">
        <v>29573</v>
      </c>
      <c r="D29" s="162">
        <v>1.6467723937375309</v>
      </c>
      <c r="E29" s="180" t="s">
        <v>207</v>
      </c>
      <c r="F29" s="179">
        <v>30060</v>
      </c>
      <c r="G29" s="161" t="s">
        <v>207</v>
      </c>
      <c r="H29" s="183">
        <v>3761</v>
      </c>
      <c r="I29" s="161">
        <v>378243</v>
      </c>
      <c r="J29" s="161">
        <v>79.47271991814786</v>
      </c>
      <c r="K29" s="176">
        <v>4</v>
      </c>
      <c r="L29" s="170">
        <v>0</v>
      </c>
      <c r="M29" s="170">
        <v>0</v>
      </c>
      <c r="N29" s="170">
        <v>1</v>
      </c>
      <c r="O29" s="170">
        <v>0</v>
      </c>
      <c r="P29" s="171">
        <v>0</v>
      </c>
      <c r="Q29" s="184">
        <v>490</v>
      </c>
      <c r="R29" s="160">
        <v>489</v>
      </c>
      <c r="S29" s="181"/>
      <c r="T29" s="185">
        <v>8</v>
      </c>
      <c r="U29" s="177">
        <v>29971</v>
      </c>
      <c r="V29" s="161">
        <v>1122</v>
      </c>
      <c r="W29" s="161">
        <v>659</v>
      </c>
      <c r="X29" s="162">
        <v>3.7436188315371521</v>
      </c>
      <c r="Y29" s="164">
        <v>2.198792165760235</v>
      </c>
      <c r="Z29" s="177">
        <v>1671</v>
      </c>
      <c r="AA29" s="163">
        <v>29482</v>
      </c>
      <c r="AB29" s="164">
        <v>5.6678651380503355</v>
      </c>
      <c r="AC29" s="177">
        <v>28849</v>
      </c>
      <c r="AD29" s="165">
        <v>5.2338529537908105</v>
      </c>
    </row>
    <row r="30" spans="1:30" x14ac:dyDescent="0.25">
      <c r="A30" s="182" t="s">
        <v>209</v>
      </c>
      <c r="B30" s="177">
        <v>64995</v>
      </c>
      <c r="C30" s="161">
        <v>61886</v>
      </c>
      <c r="D30" s="162">
        <v>5.0237533529392753</v>
      </c>
      <c r="E30" s="180" t="s">
        <v>207</v>
      </c>
      <c r="F30" s="179">
        <v>64995</v>
      </c>
      <c r="G30" s="161" t="s">
        <v>207</v>
      </c>
      <c r="H30" s="183">
        <v>21385</v>
      </c>
      <c r="I30" s="161">
        <v>843529</v>
      </c>
      <c r="J30" s="161">
        <v>77.051292842332629</v>
      </c>
      <c r="K30" s="176">
        <v>199</v>
      </c>
      <c r="L30" s="170">
        <v>0</v>
      </c>
      <c r="M30" s="170">
        <v>21</v>
      </c>
      <c r="N30" s="170">
        <v>3</v>
      </c>
      <c r="O30" s="170">
        <v>0</v>
      </c>
      <c r="P30" s="171">
        <v>0</v>
      </c>
      <c r="Q30" s="184">
        <v>3331</v>
      </c>
      <c r="R30" s="160">
        <v>3331</v>
      </c>
      <c r="S30" s="181"/>
      <c r="T30" s="185">
        <v>175</v>
      </c>
      <c r="U30" s="177">
        <v>64119</v>
      </c>
      <c r="V30" s="161">
        <v>1099</v>
      </c>
      <c r="W30" s="161">
        <v>347</v>
      </c>
      <c r="X30" s="162">
        <v>1.7140005302640402</v>
      </c>
      <c r="Y30" s="164">
        <v>0.54118124112977439</v>
      </c>
      <c r="Z30" s="177">
        <v>5722</v>
      </c>
      <c r="AA30" s="163">
        <v>60789</v>
      </c>
      <c r="AB30" s="164">
        <v>9.4128871999868391</v>
      </c>
      <c r="AC30" s="177">
        <v>63020</v>
      </c>
      <c r="AD30" s="165">
        <v>5.7959004862897618</v>
      </c>
    </row>
    <row r="31" spans="1:30" x14ac:dyDescent="0.25">
      <c r="A31" s="221" t="s">
        <v>210</v>
      </c>
      <c r="B31" s="222">
        <f>SUM(B27:B30)</f>
        <v>144053</v>
      </c>
      <c r="C31" s="223">
        <v>138222</v>
      </c>
      <c r="D31" s="224">
        <v>4.2185759141091861</v>
      </c>
      <c r="E31" s="225" t="s">
        <v>207</v>
      </c>
      <c r="F31" s="226">
        <v>144053</v>
      </c>
      <c r="G31" s="223" t="s">
        <v>207</v>
      </c>
      <c r="H31" s="202">
        <v>36273</v>
      </c>
      <c r="I31" s="199">
        <v>2103360</v>
      </c>
      <c r="J31" s="199">
        <v>68.487087326943552</v>
      </c>
      <c r="K31" s="222">
        <f t="shared" ref="K31:P31" si="0">SUM(K27:K30)</f>
        <v>288</v>
      </c>
      <c r="L31" s="223">
        <f t="shared" si="0"/>
        <v>15</v>
      </c>
      <c r="M31" s="223">
        <f t="shared" si="0"/>
        <v>579</v>
      </c>
      <c r="N31" s="223">
        <f t="shared" si="0"/>
        <v>8</v>
      </c>
      <c r="O31" s="223">
        <f t="shared" si="0"/>
        <v>2</v>
      </c>
      <c r="P31" s="227">
        <f t="shared" si="0"/>
        <v>0</v>
      </c>
      <c r="Q31" s="222">
        <f t="shared" ref="Q31:W31" si="1">SUM(Q27:Q30)</f>
        <v>5244</v>
      </c>
      <c r="R31" s="223">
        <f t="shared" si="1"/>
        <v>5243</v>
      </c>
      <c r="S31" s="223">
        <f t="shared" si="1"/>
        <v>0</v>
      </c>
      <c r="T31" s="227">
        <f t="shared" si="1"/>
        <v>329</v>
      </c>
      <c r="U31" s="222">
        <f t="shared" si="1"/>
        <v>141086</v>
      </c>
      <c r="V31" s="223">
        <f t="shared" si="1"/>
        <v>4857</v>
      </c>
      <c r="W31" s="223">
        <f t="shared" si="1"/>
        <v>2633</v>
      </c>
      <c r="X31" s="224">
        <v>3.4425811207348707</v>
      </c>
      <c r="Y31" s="228">
        <v>1.8662376139375985</v>
      </c>
      <c r="Z31" s="222">
        <f>SUM(Z27:Z30)</f>
        <v>11853</v>
      </c>
      <c r="AA31" s="223">
        <f>SUM(AA27:AA30)</f>
        <v>135875</v>
      </c>
      <c r="AB31" s="209">
        <v>8.7234590616375343</v>
      </c>
      <c r="AC31" s="222">
        <f>SUM(AC27:AC30)</f>
        <v>136229</v>
      </c>
      <c r="AD31" s="244" t="s">
        <v>218</v>
      </c>
    </row>
    <row r="32" spans="1:30" x14ac:dyDescent="0.25">
      <c r="A32" s="229" t="s">
        <v>211</v>
      </c>
      <c r="B32" s="230">
        <f>SUM(B5:B26)</f>
        <v>4616405</v>
      </c>
      <c r="C32" s="231">
        <v>4547594</v>
      </c>
      <c r="D32" s="232">
        <v>1.513129800065705</v>
      </c>
      <c r="E32" s="216">
        <v>85046</v>
      </c>
      <c r="F32" s="216">
        <v>4701451</v>
      </c>
      <c r="G32" s="231">
        <v>4404947</v>
      </c>
      <c r="H32" s="190">
        <v>1087156</v>
      </c>
      <c r="I32" s="188">
        <v>64277242</v>
      </c>
      <c r="J32" s="188">
        <v>71.820209709682317</v>
      </c>
      <c r="K32" s="230">
        <f t="shared" ref="K32:W32" si="2">SUM(K5:K26)</f>
        <v>3048</v>
      </c>
      <c r="L32" s="231">
        <f t="shared" si="2"/>
        <v>6584</v>
      </c>
      <c r="M32" s="231">
        <f t="shared" si="2"/>
        <v>13729</v>
      </c>
      <c r="N32" s="231">
        <f t="shared" si="2"/>
        <v>2663</v>
      </c>
      <c r="O32" s="231">
        <f t="shared" si="2"/>
        <v>290</v>
      </c>
      <c r="P32" s="233">
        <f t="shared" si="2"/>
        <v>505</v>
      </c>
      <c r="Q32" s="230">
        <f t="shared" si="2"/>
        <v>84012</v>
      </c>
      <c r="R32" s="231">
        <f t="shared" si="2"/>
        <v>72600</v>
      </c>
      <c r="S32" s="231">
        <f t="shared" si="2"/>
        <v>75817</v>
      </c>
      <c r="T32" s="233">
        <f t="shared" si="2"/>
        <v>6445</v>
      </c>
      <c r="U32" s="230">
        <f t="shared" si="2"/>
        <v>4432276</v>
      </c>
      <c r="V32" s="231">
        <f t="shared" si="2"/>
        <v>137833</v>
      </c>
      <c r="W32" s="231">
        <f t="shared" si="2"/>
        <v>72801</v>
      </c>
      <c r="X32" s="232">
        <v>3.1097567028768065</v>
      </c>
      <c r="Y32" s="234">
        <v>1.642519554287684</v>
      </c>
      <c r="Z32" s="230">
        <f>SUM(Z5:Z26)</f>
        <v>416297</v>
      </c>
      <c r="AA32" s="231">
        <f>SUM(AA5:AA26)</f>
        <v>4348254</v>
      </c>
      <c r="AB32" s="194">
        <v>9.5738887378704192</v>
      </c>
      <c r="AC32" s="230">
        <f>AC33-AC31</f>
        <v>4294443</v>
      </c>
      <c r="AD32" s="245" t="s">
        <v>218</v>
      </c>
    </row>
    <row r="33" spans="1:30" x14ac:dyDescent="0.25">
      <c r="A33" s="221" t="s">
        <v>212</v>
      </c>
      <c r="B33" s="222">
        <f>SUM(B5:B30)</f>
        <v>4760458</v>
      </c>
      <c r="C33" s="223">
        <v>4685816</v>
      </c>
      <c r="D33" s="224">
        <v>1.5929349338514358</v>
      </c>
      <c r="E33" s="225" t="s">
        <v>207</v>
      </c>
      <c r="F33" s="226">
        <v>4845504</v>
      </c>
      <c r="G33" s="223" t="s">
        <v>207</v>
      </c>
      <c r="H33" s="202">
        <v>1123429</v>
      </c>
      <c r="I33" s="199">
        <v>66380602</v>
      </c>
      <c r="J33" s="199">
        <v>71.714595176464343</v>
      </c>
      <c r="K33" s="222">
        <f t="shared" ref="K33:W33" si="3">SUM(K5:K30)</f>
        <v>3336</v>
      </c>
      <c r="L33" s="223">
        <f>SUM(L5:L30)</f>
        <v>6599</v>
      </c>
      <c r="M33" s="223">
        <f t="shared" si="3"/>
        <v>14308</v>
      </c>
      <c r="N33" s="223">
        <f t="shared" si="3"/>
        <v>2671</v>
      </c>
      <c r="O33" s="223">
        <f t="shared" si="3"/>
        <v>292</v>
      </c>
      <c r="P33" s="227">
        <f t="shared" si="3"/>
        <v>505</v>
      </c>
      <c r="Q33" s="222">
        <f t="shared" si="3"/>
        <v>89256</v>
      </c>
      <c r="R33" s="223">
        <f t="shared" si="3"/>
        <v>77843</v>
      </c>
      <c r="S33" s="223">
        <f t="shared" si="3"/>
        <v>75817</v>
      </c>
      <c r="T33" s="227">
        <f t="shared" si="3"/>
        <v>6774</v>
      </c>
      <c r="U33" s="222">
        <f t="shared" si="3"/>
        <v>4573362</v>
      </c>
      <c r="V33" s="223">
        <f t="shared" si="3"/>
        <v>142690</v>
      </c>
      <c r="W33" s="223">
        <f t="shared" si="3"/>
        <v>75434</v>
      </c>
      <c r="X33" s="224">
        <v>3.120024174775581</v>
      </c>
      <c r="Y33" s="228">
        <v>1.6494211479432419</v>
      </c>
      <c r="Z33" s="222">
        <f>SUM(Z5:Z30)</f>
        <v>428150</v>
      </c>
      <c r="AA33" s="223">
        <f>SUM(AA5:AA30)</f>
        <v>4484129</v>
      </c>
      <c r="AB33" s="209">
        <v>9.548119601376321</v>
      </c>
      <c r="AC33" s="222">
        <f>SUM(AC5:AC30)</f>
        <v>4430672</v>
      </c>
      <c r="AD33" s="211">
        <v>5.6527361372359088</v>
      </c>
    </row>
    <row r="34" spans="1:30" s="235" customFormat="1" ht="10.8" customHeight="1" x14ac:dyDescent="0.2">
      <c r="A34" s="236" t="s">
        <v>215</v>
      </c>
      <c r="C34" s="363" t="s">
        <v>213</v>
      </c>
      <c r="D34" s="363"/>
    </row>
    <row r="35" spans="1:30" s="235" customFormat="1" ht="11.4" x14ac:dyDescent="0.2">
      <c r="A35" s="362" t="s">
        <v>216</v>
      </c>
      <c r="B35" s="362"/>
      <c r="C35" s="362"/>
      <c r="D35" s="362"/>
    </row>
    <row r="37" spans="1:30" x14ac:dyDescent="0.25">
      <c r="C37" s="178"/>
    </row>
  </sheetData>
  <mergeCells count="10">
    <mergeCell ref="AC3:AD3"/>
    <mergeCell ref="A35:D35"/>
    <mergeCell ref="C34:D34"/>
    <mergeCell ref="A2:H2"/>
    <mergeCell ref="B3:H3"/>
    <mergeCell ref="K3:P3"/>
    <mergeCell ref="Q3:T3"/>
    <mergeCell ref="U3:Y3"/>
    <mergeCell ref="Z3:AB3"/>
    <mergeCell ref="I3:J3"/>
  </mergeCells>
  <hyperlinks>
    <hyperlink ref="E1" location="Sommaire!A1" display="retour sommaire"/>
  </hyperlinks>
  <pageMargins left="0.70866141732283472" right="0.70866141732283472" top="0.74803149606299213" bottom="0.74803149606299213" header="0.51181102362204722" footer="0.51181102362204722"/>
  <pageSetup paperSize="9" scale="84" firstPageNumber="0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6"/>
  <sheetViews>
    <sheetView workbookViewId="0">
      <selection activeCell="B1" sqref="B1"/>
    </sheetView>
  </sheetViews>
  <sheetFormatPr baseColWidth="10" defaultRowHeight="13.2" x14ac:dyDescent="0.25"/>
  <cols>
    <col min="1" max="1" width="3.6640625" customWidth="1"/>
    <col min="2" max="2" width="21" customWidth="1"/>
    <col min="3" max="4" width="19.109375" customWidth="1"/>
  </cols>
  <sheetData>
    <row r="1" spans="2:6" s="96" customFormat="1" x14ac:dyDescent="0.25">
      <c r="B1" s="96" t="s">
        <v>247</v>
      </c>
    </row>
    <row r="3" spans="2:6" x14ac:dyDescent="0.25">
      <c r="F3" s="134" t="s">
        <v>129</v>
      </c>
    </row>
    <row r="4" spans="2:6" x14ac:dyDescent="0.25">
      <c r="B4" s="99" t="s">
        <v>2</v>
      </c>
      <c r="C4" s="136" t="s">
        <v>246</v>
      </c>
      <c r="D4" s="121" t="s">
        <v>127</v>
      </c>
    </row>
    <row r="5" spans="2:6" x14ac:dyDescent="0.25">
      <c r="B5" s="99"/>
      <c r="C5" s="133" t="s">
        <v>123</v>
      </c>
      <c r="D5" s="122" t="s">
        <v>124</v>
      </c>
    </row>
    <row r="6" spans="2:6" x14ac:dyDescent="0.25">
      <c r="B6" s="102" t="s">
        <v>3</v>
      </c>
      <c r="C6" s="123">
        <v>64995</v>
      </c>
      <c r="D6" s="137">
        <v>20.998507375889275</v>
      </c>
      <c r="E6" s="124"/>
    </row>
    <row r="7" spans="2:6" x14ac:dyDescent="0.25">
      <c r="B7" s="104" t="s">
        <v>4</v>
      </c>
      <c r="C7" s="16">
        <v>10657</v>
      </c>
      <c r="D7" s="124">
        <v>16.412049157606184</v>
      </c>
      <c r="E7" s="124"/>
    </row>
    <row r="8" spans="2:6" x14ac:dyDescent="0.25">
      <c r="B8" s="78" t="s">
        <v>5</v>
      </c>
      <c r="C8" s="12">
        <v>5272</v>
      </c>
      <c r="D8" s="124">
        <v>11.278694136020366</v>
      </c>
      <c r="E8" s="124"/>
    </row>
    <row r="9" spans="2:6" x14ac:dyDescent="0.25">
      <c r="B9" s="78" t="s">
        <v>6</v>
      </c>
      <c r="C9" s="12">
        <v>10121</v>
      </c>
      <c r="D9" s="124">
        <v>23.149588289112536</v>
      </c>
      <c r="E9" s="124"/>
    </row>
    <row r="10" spans="2:6" x14ac:dyDescent="0.25">
      <c r="B10" s="78" t="s">
        <v>7</v>
      </c>
      <c r="C10" s="12">
        <v>24344</v>
      </c>
      <c r="D10" s="124">
        <v>30.671924806914539</v>
      </c>
      <c r="E10" s="124"/>
    </row>
    <row r="11" spans="2:6" x14ac:dyDescent="0.25">
      <c r="B11" s="90" t="s">
        <v>8</v>
      </c>
      <c r="C11" s="20">
        <v>14601</v>
      </c>
      <c r="D11" s="124">
        <v>19.531542618652683</v>
      </c>
      <c r="E11" s="124"/>
    </row>
    <row r="12" spans="2:6" x14ac:dyDescent="0.25">
      <c r="B12" s="107" t="s">
        <v>26</v>
      </c>
      <c r="C12" s="12">
        <v>358</v>
      </c>
      <c r="D12" s="126">
        <v>8.6808923375363722</v>
      </c>
      <c r="E12" s="124"/>
    </row>
    <row r="13" spans="2:6" x14ac:dyDescent="0.25">
      <c r="B13" s="105" t="s">
        <v>9</v>
      </c>
      <c r="C13" s="127">
        <v>1288</v>
      </c>
      <c r="D13" s="128">
        <v>28.183807439824943</v>
      </c>
      <c r="E13" s="124"/>
    </row>
    <row r="14" spans="2:6" x14ac:dyDescent="0.25">
      <c r="B14" s="105" t="s">
        <v>10</v>
      </c>
      <c r="C14" s="127">
        <v>198</v>
      </c>
      <c r="D14" s="128">
        <v>8.1381011097410614</v>
      </c>
      <c r="E14" s="124"/>
    </row>
    <row r="15" spans="2:6" x14ac:dyDescent="0.25">
      <c r="B15" s="105" t="s">
        <v>132</v>
      </c>
      <c r="C15" s="127">
        <v>553</v>
      </c>
      <c r="D15" s="128">
        <v>11.230706742485784</v>
      </c>
      <c r="E15" s="124"/>
    </row>
    <row r="16" spans="2:6" x14ac:dyDescent="0.25">
      <c r="B16" s="105" t="s">
        <v>11</v>
      </c>
      <c r="C16" s="127">
        <v>169</v>
      </c>
      <c r="D16" s="128">
        <v>3.67791077257889</v>
      </c>
      <c r="E16" s="124"/>
    </row>
    <row r="17" spans="2:5" x14ac:dyDescent="0.25">
      <c r="B17" s="105" t="s">
        <v>29</v>
      </c>
      <c r="C17" s="127">
        <v>280</v>
      </c>
      <c r="D17" s="128">
        <v>12.027491408934708</v>
      </c>
      <c r="E17" s="124"/>
    </row>
    <row r="18" spans="2:5" x14ac:dyDescent="0.25">
      <c r="B18" s="105" t="s">
        <v>31</v>
      </c>
      <c r="C18" s="127">
        <v>6907</v>
      </c>
      <c r="D18" s="128">
        <v>58.439800321516202</v>
      </c>
      <c r="E18" s="124"/>
    </row>
    <row r="19" spans="2:5" x14ac:dyDescent="0.25">
      <c r="B19" s="105" t="s">
        <v>133</v>
      </c>
      <c r="C19" s="127">
        <v>2495</v>
      </c>
      <c r="D19" s="128">
        <v>22.187638950644732</v>
      </c>
      <c r="E19" s="124"/>
    </row>
    <row r="20" spans="2:5" x14ac:dyDescent="0.25">
      <c r="B20" s="105" t="s">
        <v>12</v>
      </c>
      <c r="C20" s="127">
        <v>4354</v>
      </c>
      <c r="D20" s="128">
        <v>23.111630128987738</v>
      </c>
      <c r="E20" s="124"/>
    </row>
    <row r="21" spans="2:5" x14ac:dyDescent="0.25">
      <c r="B21" s="105" t="s">
        <v>13</v>
      </c>
      <c r="C21" s="127">
        <v>4008</v>
      </c>
      <c r="D21" s="128">
        <v>30.221686020208118</v>
      </c>
      <c r="E21" s="124"/>
    </row>
    <row r="22" spans="2:5" x14ac:dyDescent="0.25">
      <c r="B22" s="105" t="s">
        <v>14</v>
      </c>
      <c r="C22" s="127">
        <v>20566</v>
      </c>
      <c r="D22" s="128">
        <v>34.148609381486096</v>
      </c>
      <c r="E22" s="124"/>
    </row>
    <row r="23" spans="2:5" x14ac:dyDescent="0.25">
      <c r="B23" s="105" t="s">
        <v>15</v>
      </c>
      <c r="C23" s="127">
        <v>1481</v>
      </c>
      <c r="D23" s="128">
        <v>10.714802488785994</v>
      </c>
      <c r="E23" s="124"/>
    </row>
    <row r="24" spans="2:5" x14ac:dyDescent="0.25">
      <c r="B24" s="105" t="s">
        <v>16</v>
      </c>
      <c r="C24" s="127">
        <v>965</v>
      </c>
      <c r="D24" s="128">
        <v>8.0376478427452938</v>
      </c>
      <c r="E24" s="124"/>
    </row>
    <row r="25" spans="2:5" x14ac:dyDescent="0.25">
      <c r="B25" s="105" t="s">
        <v>17</v>
      </c>
      <c r="C25" s="127">
        <v>3081</v>
      </c>
      <c r="D25" s="128">
        <v>17.570573139435414</v>
      </c>
      <c r="E25" s="124"/>
    </row>
    <row r="26" spans="2:5" x14ac:dyDescent="0.25">
      <c r="B26" s="105" t="s">
        <v>18</v>
      </c>
      <c r="C26" s="127">
        <v>4124</v>
      </c>
      <c r="D26" s="128">
        <v>11.073221813495152</v>
      </c>
      <c r="E26" s="124"/>
    </row>
    <row r="27" spans="2:5" x14ac:dyDescent="0.25">
      <c r="B27" s="105" t="s">
        <v>19</v>
      </c>
      <c r="C27" s="127">
        <v>6434</v>
      </c>
      <c r="D27" s="128">
        <v>20.299731818898881</v>
      </c>
      <c r="E27" s="124"/>
    </row>
    <row r="28" spans="2:5" x14ac:dyDescent="0.25">
      <c r="B28" s="105" t="s">
        <v>20</v>
      </c>
      <c r="C28" s="127">
        <v>97</v>
      </c>
      <c r="D28" s="128">
        <v>5.6069364161849711</v>
      </c>
      <c r="E28" s="124"/>
    </row>
    <row r="29" spans="2:5" x14ac:dyDescent="0.25">
      <c r="B29" s="105" t="s">
        <v>21</v>
      </c>
      <c r="C29" s="127">
        <v>2378</v>
      </c>
      <c r="D29" s="128">
        <v>20.5567081604426</v>
      </c>
      <c r="E29" s="124"/>
    </row>
    <row r="30" spans="2:5" x14ac:dyDescent="0.25">
      <c r="B30" s="105" t="s">
        <v>22</v>
      </c>
      <c r="C30" s="127">
        <v>177</v>
      </c>
      <c r="D30" s="128">
        <v>7.4873096446700513</v>
      </c>
      <c r="E30" s="124"/>
    </row>
    <row r="31" spans="2:5" x14ac:dyDescent="0.25">
      <c r="B31" s="105" t="s">
        <v>23</v>
      </c>
      <c r="C31" s="127">
        <v>1400</v>
      </c>
      <c r="D31" s="128">
        <v>18.479408658922914</v>
      </c>
      <c r="E31" s="124"/>
    </row>
    <row r="32" spans="2:5" x14ac:dyDescent="0.25">
      <c r="B32" s="105" t="s">
        <v>24</v>
      </c>
      <c r="C32" s="127">
        <v>14</v>
      </c>
      <c r="D32" s="128">
        <v>0.59397539244802722</v>
      </c>
      <c r="E32" s="124"/>
    </row>
    <row r="33" spans="2:5" x14ac:dyDescent="0.25">
      <c r="B33" s="105" t="s">
        <v>28</v>
      </c>
      <c r="C33" s="127">
        <v>3496</v>
      </c>
      <c r="D33" s="128">
        <v>12.156617289102163</v>
      </c>
      <c r="E33" s="124"/>
    </row>
    <row r="34" spans="2:5" x14ac:dyDescent="0.25">
      <c r="B34" s="105" t="s">
        <v>32</v>
      </c>
      <c r="C34" s="127">
        <v>110</v>
      </c>
      <c r="D34" s="128">
        <v>4.5026606631191157</v>
      </c>
      <c r="E34" s="124"/>
    </row>
    <row r="35" spans="2:5" x14ac:dyDescent="0.25">
      <c r="B35" s="106" t="s">
        <v>25</v>
      </c>
      <c r="C35" s="129">
        <v>62</v>
      </c>
      <c r="D35" s="131">
        <v>3.0082484230955848</v>
      </c>
      <c r="E35" s="124"/>
    </row>
    <row r="36" spans="2:5" x14ac:dyDescent="0.25">
      <c r="B36" s="40" t="s">
        <v>245</v>
      </c>
      <c r="C36" s="105"/>
    </row>
  </sheetData>
  <hyperlinks>
    <hyperlink ref="F3" location="Sommaire!A1" display="retour 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4"/>
  <sheetViews>
    <sheetView zoomScaleNormal="100" workbookViewId="0">
      <pane xSplit="2" topLeftCell="C1" activePane="topRight" state="frozen"/>
      <selection pane="topRight" activeCell="B1" sqref="B1"/>
    </sheetView>
  </sheetViews>
  <sheetFormatPr baseColWidth="10" defaultColWidth="11.5546875" defaultRowHeight="13.2" x14ac:dyDescent="0.25"/>
  <cols>
    <col min="1" max="1" width="5.88671875" style="3" customWidth="1"/>
    <col min="2" max="2" width="22" style="3" customWidth="1"/>
    <col min="3" max="3" width="9.88671875" style="2" customWidth="1"/>
    <col min="4" max="4" width="8.21875" style="3" customWidth="1"/>
    <col min="5" max="5" width="9.44140625" style="2" customWidth="1"/>
    <col min="6" max="6" width="9.77734375" style="3" customWidth="1"/>
    <col min="7" max="7" width="11.5546875" style="3"/>
    <col min="8" max="8" width="9.33203125" style="2" customWidth="1"/>
    <col min="9" max="9" width="8.33203125" style="3" customWidth="1"/>
    <col min="10" max="16384" width="11.5546875" style="3"/>
  </cols>
  <sheetData>
    <row r="1" spans="2:10" ht="15.6" x14ac:dyDescent="0.25">
      <c r="B1" s="1" t="s">
        <v>130</v>
      </c>
      <c r="J1" s="134" t="s">
        <v>129</v>
      </c>
    </row>
    <row r="2" spans="2:10" x14ac:dyDescent="0.25">
      <c r="B2" s="1"/>
      <c r="J2" s="134"/>
    </row>
    <row r="4" spans="2:10" s="34" customFormat="1" ht="16.8" customHeight="1" x14ac:dyDescent="0.25">
      <c r="B4" s="331" t="s">
        <v>2</v>
      </c>
      <c r="C4" s="332" t="s">
        <v>35</v>
      </c>
      <c r="D4" s="333"/>
      <c r="E4" s="334" t="s">
        <v>1</v>
      </c>
      <c r="F4" s="335"/>
      <c r="G4" s="336" t="s">
        <v>39</v>
      </c>
      <c r="H4" s="337" t="s">
        <v>37</v>
      </c>
      <c r="I4" s="338" t="s">
        <v>77</v>
      </c>
    </row>
    <row r="5" spans="2:10" s="7" customFormat="1" ht="52.8" x14ac:dyDescent="0.25">
      <c r="B5" s="331"/>
      <c r="C5" s="313" t="s">
        <v>38</v>
      </c>
      <c r="D5" s="6" t="s">
        <v>41</v>
      </c>
      <c r="E5" s="313" t="s">
        <v>36</v>
      </c>
      <c r="F5" s="310" t="s">
        <v>42</v>
      </c>
      <c r="G5" s="336"/>
      <c r="H5" s="337"/>
      <c r="I5" s="338"/>
    </row>
    <row r="6" spans="2:10" s="29" customFormat="1" ht="11.4" x14ac:dyDescent="0.25">
      <c r="C6" s="293" t="s">
        <v>33</v>
      </c>
      <c r="D6" s="311" t="s">
        <v>34</v>
      </c>
      <c r="E6" s="293" t="s">
        <v>33</v>
      </c>
      <c r="F6" s="31" t="s">
        <v>34</v>
      </c>
      <c r="G6" s="314" t="s">
        <v>34</v>
      </c>
      <c r="H6" s="271" t="s">
        <v>34</v>
      </c>
      <c r="I6" s="315" t="s">
        <v>40</v>
      </c>
    </row>
    <row r="7" spans="2:10" s="1" customFormat="1" ht="15" customHeight="1" x14ac:dyDescent="0.25">
      <c r="B7" s="272" t="s">
        <v>3</v>
      </c>
      <c r="C7" s="316">
        <v>64995</v>
      </c>
      <c r="D7" s="317">
        <v>21</v>
      </c>
      <c r="E7" s="316">
        <v>3331</v>
      </c>
      <c r="F7" s="318">
        <v>5.1250096161243173</v>
      </c>
      <c r="G7" s="319">
        <v>0.54118124112977439</v>
      </c>
      <c r="H7" s="320">
        <v>9.4128871999868391</v>
      </c>
      <c r="I7" s="321">
        <v>5.7958995255750656</v>
      </c>
    </row>
    <row r="8" spans="2:10" x14ac:dyDescent="0.25">
      <c r="B8" s="322" t="s">
        <v>4</v>
      </c>
      <c r="C8" s="323">
        <v>10657</v>
      </c>
      <c r="D8" s="324">
        <v>16.399999999999999</v>
      </c>
      <c r="E8" s="323">
        <v>499</v>
      </c>
      <c r="F8" s="325">
        <v>4.6823683963592</v>
      </c>
      <c r="G8" s="326">
        <v>0.42869391254644185</v>
      </c>
      <c r="H8" s="326">
        <v>8.2116423284656932</v>
      </c>
      <c r="I8" s="327">
        <v>5.93</v>
      </c>
    </row>
    <row r="9" spans="2:10" ht="15" customHeight="1" x14ac:dyDescent="0.25">
      <c r="B9" s="27" t="s">
        <v>26</v>
      </c>
      <c r="C9" s="328">
        <v>358</v>
      </c>
      <c r="D9" s="13">
        <v>8.6999999999999993</v>
      </c>
      <c r="E9" s="328">
        <v>0</v>
      </c>
      <c r="F9" s="14">
        <v>0</v>
      </c>
      <c r="G9" s="329">
        <v>0</v>
      </c>
      <c r="H9" s="329">
        <v>9.8314606741573041</v>
      </c>
      <c r="I9" s="330">
        <v>6.2259207101096745</v>
      </c>
    </row>
    <row r="10" spans="2:10" ht="15" customHeight="1" x14ac:dyDescent="0.25">
      <c r="B10" s="27" t="s">
        <v>27</v>
      </c>
      <c r="C10" s="328">
        <v>553</v>
      </c>
      <c r="D10" s="13">
        <v>11.2</v>
      </c>
      <c r="E10" s="328">
        <v>36</v>
      </c>
      <c r="F10" s="14">
        <v>6.5099457504520801</v>
      </c>
      <c r="G10" s="329">
        <v>0</v>
      </c>
      <c r="H10" s="329">
        <v>8.1395348837209305</v>
      </c>
      <c r="I10" s="330">
        <v>6.0728851649418747</v>
      </c>
    </row>
    <row r="11" spans="2:10" ht="15" customHeight="1" x14ac:dyDescent="0.25">
      <c r="B11" s="26" t="s">
        <v>11</v>
      </c>
      <c r="C11" s="328">
        <v>169</v>
      </c>
      <c r="D11" s="13">
        <v>3.7</v>
      </c>
      <c r="E11" s="328">
        <v>35</v>
      </c>
      <c r="F11" s="14">
        <v>20.710059171597635</v>
      </c>
      <c r="G11" s="329">
        <v>0</v>
      </c>
      <c r="H11" s="329">
        <v>8.9552238805970141</v>
      </c>
      <c r="I11" s="330">
        <v>5.2200919647728155</v>
      </c>
    </row>
    <row r="12" spans="2:10" ht="15" customHeight="1" x14ac:dyDescent="0.25">
      <c r="B12" s="26" t="s">
        <v>17</v>
      </c>
      <c r="C12" s="328">
        <v>3081</v>
      </c>
      <c r="D12" s="13">
        <v>17.600000000000001</v>
      </c>
      <c r="E12" s="328">
        <v>254</v>
      </c>
      <c r="F12" s="14">
        <v>8.2440765985069788</v>
      </c>
      <c r="G12" s="329">
        <v>0.26007802340702213</v>
      </c>
      <c r="H12" s="329">
        <v>8.8944011339475555</v>
      </c>
      <c r="I12" s="330">
        <v>5.9847754994867879</v>
      </c>
    </row>
    <row r="13" spans="2:10" ht="15" customHeight="1" x14ac:dyDescent="0.25">
      <c r="B13" s="26" t="s">
        <v>19</v>
      </c>
      <c r="C13" s="328">
        <v>6434</v>
      </c>
      <c r="D13" s="13">
        <v>20.3</v>
      </c>
      <c r="E13" s="328">
        <v>174</v>
      </c>
      <c r="F13" s="14">
        <v>2.7043829654958036</v>
      </c>
      <c r="G13" s="329">
        <v>0.58898439987265205</v>
      </c>
      <c r="H13" s="329">
        <v>7.6948264571054361</v>
      </c>
      <c r="I13" s="330">
        <v>5.8981303978832811</v>
      </c>
    </row>
    <row r="14" spans="2:10" ht="15" customHeight="1" x14ac:dyDescent="0.25">
      <c r="B14" s="32" t="s">
        <v>25</v>
      </c>
      <c r="C14" s="20">
        <v>62</v>
      </c>
      <c r="D14" s="21">
        <v>3</v>
      </c>
      <c r="E14" s="20">
        <v>0</v>
      </c>
      <c r="F14" s="22">
        <v>0</v>
      </c>
      <c r="G14" s="37">
        <v>0</v>
      </c>
      <c r="H14" s="37">
        <v>17.741935483870968</v>
      </c>
      <c r="I14" s="39">
        <v>6.0956808057331013</v>
      </c>
    </row>
    <row r="15" spans="2:10" x14ac:dyDescent="0.25">
      <c r="B15" s="19" t="s">
        <v>5</v>
      </c>
      <c r="C15" s="328">
        <v>5272</v>
      </c>
      <c r="D15" s="13">
        <v>11.3</v>
      </c>
      <c r="E15" s="328">
        <v>76</v>
      </c>
      <c r="F15" s="14">
        <v>1.4415781487101669</v>
      </c>
      <c r="G15" s="329">
        <v>0.40237593408698985</v>
      </c>
      <c r="H15" s="329">
        <v>13.124635426793702</v>
      </c>
      <c r="I15" s="330">
        <v>5.92</v>
      </c>
    </row>
    <row r="16" spans="2:10" ht="15" customHeight="1" x14ac:dyDescent="0.25">
      <c r="B16" s="26" t="s">
        <v>10</v>
      </c>
      <c r="C16" s="328">
        <v>198</v>
      </c>
      <c r="D16" s="13">
        <v>8.1</v>
      </c>
      <c r="E16" s="328">
        <v>0</v>
      </c>
      <c r="F16" s="14">
        <v>0</v>
      </c>
      <c r="G16" s="329">
        <v>0</v>
      </c>
      <c r="H16" s="329">
        <v>15.816326530612246</v>
      </c>
      <c r="I16" s="330">
        <v>6.0429065160583324</v>
      </c>
    </row>
    <row r="17" spans="2:9" ht="15" customHeight="1" x14ac:dyDescent="0.25">
      <c r="B17" s="26" t="s">
        <v>15</v>
      </c>
      <c r="C17" s="328">
        <v>1481</v>
      </c>
      <c r="D17" s="13">
        <v>10.7</v>
      </c>
      <c r="E17" s="328">
        <v>30</v>
      </c>
      <c r="F17" s="14">
        <v>2.0256583389601621</v>
      </c>
      <c r="G17" s="329">
        <v>0</v>
      </c>
      <c r="H17" s="329">
        <v>10.347222222222221</v>
      </c>
      <c r="I17" s="330">
        <v>5.9665017088764545</v>
      </c>
    </row>
    <row r="18" spans="2:9" ht="15" customHeight="1" x14ac:dyDescent="0.25">
      <c r="B18" s="26" t="s">
        <v>20</v>
      </c>
      <c r="C18" s="328">
        <v>97</v>
      </c>
      <c r="D18" s="13">
        <v>5.6</v>
      </c>
      <c r="E18" s="328">
        <v>0</v>
      </c>
      <c r="F18" s="14">
        <v>0</v>
      </c>
      <c r="G18" s="329">
        <v>0</v>
      </c>
      <c r="H18" s="329">
        <v>18.556701030927837</v>
      </c>
      <c r="I18" s="330">
        <v>5.3216245883644344</v>
      </c>
    </row>
    <row r="19" spans="2:9" ht="15" customHeight="1" x14ac:dyDescent="0.25">
      <c r="B19" s="27" t="s">
        <v>28</v>
      </c>
      <c r="C19" s="328">
        <v>3496</v>
      </c>
      <c r="D19" s="13">
        <v>12.2</v>
      </c>
      <c r="E19" s="328">
        <v>46</v>
      </c>
      <c r="F19" s="14">
        <v>1.3157894736842104</v>
      </c>
      <c r="G19" s="329">
        <v>0.60763888888888895</v>
      </c>
      <c r="H19" s="329">
        <v>13.988269794721408</v>
      </c>
      <c r="I19" s="330">
        <v>5.9155224031139255</v>
      </c>
    </row>
    <row r="20" spans="2:9" x14ac:dyDescent="0.25">
      <c r="B20" s="322" t="s">
        <v>6</v>
      </c>
      <c r="C20" s="323">
        <v>10121</v>
      </c>
      <c r="D20" s="324">
        <v>23.1</v>
      </c>
      <c r="E20" s="323">
        <v>987</v>
      </c>
      <c r="F20" s="325">
        <v>9.7520007904357282</v>
      </c>
      <c r="G20" s="326">
        <v>1.6949152542372881</v>
      </c>
      <c r="H20" s="326">
        <v>11.491979784662712</v>
      </c>
      <c r="I20" s="327">
        <v>5.78</v>
      </c>
    </row>
    <row r="21" spans="2:9" ht="15" customHeight="1" x14ac:dyDescent="0.25">
      <c r="B21" s="26" t="s">
        <v>9</v>
      </c>
      <c r="C21" s="328">
        <v>1288</v>
      </c>
      <c r="D21" s="13">
        <v>28.2</v>
      </c>
      <c r="E21" s="328">
        <v>61</v>
      </c>
      <c r="F21" s="14">
        <v>4.7360248447204967</v>
      </c>
      <c r="G21" s="329">
        <v>0.38819875776397517</v>
      </c>
      <c r="H21" s="329">
        <v>12.469437652811736</v>
      </c>
      <c r="I21" s="330">
        <v>5.8960304054054058</v>
      </c>
    </row>
    <row r="22" spans="2:9" ht="15" customHeight="1" x14ac:dyDescent="0.25">
      <c r="B22" s="27" t="s">
        <v>29</v>
      </c>
      <c r="C22" s="328">
        <v>280</v>
      </c>
      <c r="D22" s="13">
        <v>12</v>
      </c>
      <c r="E22" s="328">
        <v>0</v>
      </c>
      <c r="F22" s="14">
        <v>0</v>
      </c>
      <c r="G22" s="329">
        <v>0.7142857142857143</v>
      </c>
      <c r="H22" s="329">
        <v>9.2857142857142865</v>
      </c>
      <c r="I22" s="330">
        <v>5.7730642890661663</v>
      </c>
    </row>
    <row r="23" spans="2:9" ht="15" customHeight="1" x14ac:dyDescent="0.25">
      <c r="B23" s="26" t="s">
        <v>12</v>
      </c>
      <c r="C23" s="328">
        <v>4354</v>
      </c>
      <c r="D23" s="13">
        <v>23.1</v>
      </c>
      <c r="E23" s="328">
        <v>652</v>
      </c>
      <c r="F23" s="14">
        <v>14.974735875057418</v>
      </c>
      <c r="G23" s="329">
        <v>0.71461502996772708</v>
      </c>
      <c r="H23" s="329">
        <v>10.309278350515463</v>
      </c>
      <c r="I23" s="330">
        <v>5.7033529387682691</v>
      </c>
    </row>
    <row r="24" spans="2:9" ht="15" customHeight="1" x14ac:dyDescent="0.25">
      <c r="B24" s="26" t="s">
        <v>13</v>
      </c>
      <c r="C24" s="328">
        <v>4008</v>
      </c>
      <c r="D24" s="13">
        <v>30.2</v>
      </c>
      <c r="E24" s="328">
        <v>274</v>
      </c>
      <c r="F24" s="14">
        <v>6.8363273453093818</v>
      </c>
      <c r="G24" s="329">
        <v>3.330828950663661</v>
      </c>
      <c r="H24" s="329">
        <v>12.772250605001345</v>
      </c>
      <c r="I24" s="330">
        <v>5.815087137324614</v>
      </c>
    </row>
    <row r="25" spans="2:9" ht="15" customHeight="1" x14ac:dyDescent="0.25">
      <c r="B25" s="26" t="s">
        <v>22</v>
      </c>
      <c r="C25" s="328">
        <v>177</v>
      </c>
      <c r="D25" s="13">
        <v>7.5</v>
      </c>
      <c r="E25" s="328">
        <v>0</v>
      </c>
      <c r="F25" s="14">
        <v>0</v>
      </c>
      <c r="G25" s="329">
        <v>0</v>
      </c>
      <c r="H25" s="329">
        <v>5.6818181818181817</v>
      </c>
      <c r="I25" s="330">
        <v>6.1401651112706386</v>
      </c>
    </row>
    <row r="26" spans="2:9" ht="15" customHeight="1" x14ac:dyDescent="0.25">
      <c r="B26" s="32" t="s">
        <v>24</v>
      </c>
      <c r="C26" s="20">
        <v>14</v>
      </c>
      <c r="D26" s="21">
        <v>0.6</v>
      </c>
      <c r="E26" s="20">
        <v>0</v>
      </c>
      <c r="F26" s="22">
        <v>0</v>
      </c>
      <c r="G26" s="37">
        <v>0</v>
      </c>
      <c r="H26" s="37">
        <v>14.285714285714285</v>
      </c>
      <c r="I26" s="39">
        <v>6.3545816733067726</v>
      </c>
    </row>
    <row r="27" spans="2:9" x14ac:dyDescent="0.25">
      <c r="B27" s="19" t="s">
        <v>7</v>
      </c>
      <c r="C27" s="328">
        <v>24344</v>
      </c>
      <c r="D27" s="13">
        <v>30.7</v>
      </c>
      <c r="E27" s="328">
        <v>991</v>
      </c>
      <c r="F27" s="14">
        <v>4.070818271442656</v>
      </c>
      <c r="G27" s="329">
        <v>0.2800066867268472</v>
      </c>
      <c r="H27" s="329">
        <v>9.1681925189641653</v>
      </c>
      <c r="I27" s="330">
        <v>5.81</v>
      </c>
    </row>
    <row r="28" spans="2:9" ht="15" customHeight="1" x14ac:dyDescent="0.25">
      <c r="B28" s="26" t="s">
        <v>14</v>
      </c>
      <c r="C28" s="328">
        <v>20566</v>
      </c>
      <c r="D28" s="13">
        <v>34.1</v>
      </c>
      <c r="E28" s="328">
        <v>676</v>
      </c>
      <c r="F28" s="14">
        <v>3.2869785082174459</v>
      </c>
      <c r="G28" s="329">
        <v>0.2828222685323013</v>
      </c>
      <c r="H28" s="329">
        <v>8.429590841418964</v>
      </c>
      <c r="I28" s="330">
        <v>5.7383303457146662</v>
      </c>
    </row>
    <row r="29" spans="2:9" ht="15" customHeight="1" x14ac:dyDescent="0.25">
      <c r="B29" s="26" t="s">
        <v>21</v>
      </c>
      <c r="C29" s="328">
        <v>2378</v>
      </c>
      <c r="D29" s="13">
        <v>20.6</v>
      </c>
      <c r="E29" s="328">
        <v>315</v>
      </c>
      <c r="F29" s="14">
        <v>13.246425567703954</v>
      </c>
      <c r="G29" s="329">
        <v>0.21043771043771042</v>
      </c>
      <c r="H29" s="329">
        <v>16.060164968461912</v>
      </c>
      <c r="I29" s="330">
        <v>5.9099551862401798</v>
      </c>
    </row>
    <row r="30" spans="2:9" ht="15" customHeight="1" x14ac:dyDescent="0.25">
      <c r="B30" s="26" t="s">
        <v>23</v>
      </c>
      <c r="C30" s="328">
        <v>1400</v>
      </c>
      <c r="D30" s="13">
        <v>18.5</v>
      </c>
      <c r="E30" s="328">
        <v>0</v>
      </c>
      <c r="F30" s="14">
        <v>0</v>
      </c>
      <c r="G30" s="329">
        <v>0.35765379113018597</v>
      </c>
      <c r="H30" s="329">
        <v>9.2989985693848354</v>
      </c>
      <c r="I30" s="330">
        <v>6.6972613476567</v>
      </c>
    </row>
    <row r="31" spans="2:9" x14ac:dyDescent="0.25">
      <c r="B31" s="322" t="s">
        <v>8</v>
      </c>
      <c r="C31" s="323">
        <v>14601</v>
      </c>
      <c r="D31" s="324">
        <v>19.5</v>
      </c>
      <c r="E31" s="323">
        <v>778</v>
      </c>
      <c r="F31" s="325">
        <v>5.3284021642353263</v>
      </c>
      <c r="G31" s="326">
        <v>0.29890170999582927</v>
      </c>
      <c r="H31" s="326">
        <v>7.9144620811287485</v>
      </c>
      <c r="I31" s="327">
        <v>5.64</v>
      </c>
    </row>
    <row r="32" spans="2:9" ht="15" customHeight="1" x14ac:dyDescent="0.25">
      <c r="B32" s="27" t="s">
        <v>31</v>
      </c>
      <c r="C32" s="328">
        <v>6907</v>
      </c>
      <c r="D32" s="13">
        <v>58.4</v>
      </c>
      <c r="E32" s="328">
        <v>108</v>
      </c>
      <c r="F32" s="14">
        <v>1.5636310988851889</v>
      </c>
      <c r="G32" s="329">
        <v>0.52231010296970604</v>
      </c>
      <c r="H32" s="329">
        <v>7.507962991051115</v>
      </c>
      <c r="I32" s="330">
        <v>5.4855244816479347</v>
      </c>
    </row>
    <row r="33" spans="2:9" ht="15" customHeight="1" x14ac:dyDescent="0.25">
      <c r="B33" s="27" t="s">
        <v>30</v>
      </c>
      <c r="C33" s="328">
        <v>2495</v>
      </c>
      <c r="D33" s="13">
        <v>22.2</v>
      </c>
      <c r="E33" s="328">
        <v>285</v>
      </c>
      <c r="F33" s="14">
        <v>11.422845691382765</v>
      </c>
      <c r="G33" s="329">
        <v>0.1606425702811245</v>
      </c>
      <c r="H33" s="329">
        <v>9.9319727891156457</v>
      </c>
      <c r="I33" s="330">
        <v>6.0271610437718328</v>
      </c>
    </row>
    <row r="34" spans="2:9" ht="15" customHeight="1" x14ac:dyDescent="0.25">
      <c r="B34" s="26" t="s">
        <v>16</v>
      </c>
      <c r="C34" s="328">
        <v>965</v>
      </c>
      <c r="D34" s="13">
        <v>8</v>
      </c>
      <c r="E34" s="328">
        <v>88</v>
      </c>
      <c r="F34" s="14">
        <v>9.119170984455959</v>
      </c>
      <c r="G34" s="329">
        <v>0.10384215991692627</v>
      </c>
      <c r="H34" s="329">
        <v>11.200000000000001</v>
      </c>
      <c r="I34" s="330">
        <v>5.6326479659274487</v>
      </c>
    </row>
    <row r="35" spans="2:9" ht="15" customHeight="1" x14ac:dyDescent="0.25">
      <c r="B35" s="26" t="s">
        <v>18</v>
      </c>
      <c r="C35" s="328">
        <v>4124</v>
      </c>
      <c r="D35" s="13">
        <v>11.1</v>
      </c>
      <c r="E35" s="328">
        <v>297</v>
      </c>
      <c r="F35" s="14">
        <v>7.2017458777885555</v>
      </c>
      <c r="G35" s="329">
        <v>7.2780203784570605E-2</v>
      </c>
      <c r="H35" s="329">
        <v>6.7712418300653594</v>
      </c>
      <c r="I35" s="330">
        <v>5.6418498646787905</v>
      </c>
    </row>
    <row r="36" spans="2:9" ht="15" customHeight="1" x14ac:dyDescent="0.25">
      <c r="B36" s="33" t="s">
        <v>32</v>
      </c>
      <c r="C36" s="20">
        <v>110</v>
      </c>
      <c r="D36" s="21">
        <v>4.5</v>
      </c>
      <c r="E36" s="20">
        <v>0</v>
      </c>
      <c r="F36" s="22">
        <v>0</v>
      </c>
      <c r="G36" s="37">
        <v>0</v>
      </c>
      <c r="H36" s="37">
        <v>5.4545454545454541</v>
      </c>
      <c r="I36" s="39">
        <v>5.5697086443534793</v>
      </c>
    </row>
    <row r="37" spans="2:9" x14ac:dyDescent="0.25">
      <c r="B37" s="40" t="s">
        <v>252</v>
      </c>
    </row>
    <row r="38" spans="2:9" x14ac:dyDescent="0.25">
      <c r="F38" s="24"/>
    </row>
    <row r="39" spans="2:9" x14ac:dyDescent="0.25">
      <c r="F39" s="24"/>
    </row>
    <row r="40" spans="2:9" x14ac:dyDescent="0.25">
      <c r="F40" s="24"/>
    </row>
    <row r="41" spans="2:9" x14ac:dyDescent="0.25">
      <c r="F41" s="24"/>
    </row>
    <row r="42" spans="2:9" x14ac:dyDescent="0.25">
      <c r="F42" s="24"/>
    </row>
    <row r="43" spans="2:9" x14ac:dyDescent="0.25">
      <c r="F43" s="24"/>
    </row>
    <row r="44" spans="2:9" x14ac:dyDescent="0.25">
      <c r="F44" s="24"/>
    </row>
    <row r="45" spans="2:9" x14ac:dyDescent="0.25">
      <c r="F45" s="24"/>
    </row>
    <row r="46" spans="2:9" x14ac:dyDescent="0.25">
      <c r="F46" s="24"/>
    </row>
    <row r="47" spans="2:9" x14ac:dyDescent="0.25">
      <c r="F47" s="24"/>
    </row>
    <row r="48" spans="2:9" x14ac:dyDescent="0.25">
      <c r="F48" s="24"/>
    </row>
    <row r="49" spans="6:8" x14ac:dyDescent="0.25">
      <c r="F49" s="24"/>
    </row>
    <row r="50" spans="6:8" x14ac:dyDescent="0.25">
      <c r="F50" s="24"/>
    </row>
    <row r="51" spans="6:8" x14ac:dyDescent="0.25">
      <c r="F51" s="24"/>
    </row>
    <row r="52" spans="6:8" x14ac:dyDescent="0.25">
      <c r="F52" s="24"/>
    </row>
    <row r="53" spans="6:8" x14ac:dyDescent="0.25">
      <c r="F53" s="24"/>
    </row>
    <row r="54" spans="6:8" x14ac:dyDescent="0.25">
      <c r="F54" s="2"/>
      <c r="G54" s="2"/>
      <c r="H54" s="3"/>
    </row>
  </sheetData>
  <mergeCells count="6">
    <mergeCell ref="I4:I5"/>
    <mergeCell ref="B4:B5"/>
    <mergeCell ref="C4:D4"/>
    <mergeCell ref="E4:F4"/>
    <mergeCell ref="G4:G5"/>
    <mergeCell ref="H4:H5"/>
  </mergeCells>
  <hyperlinks>
    <hyperlink ref="J1" location="Sommaire!A1" display="retour sommaire"/>
  </hyperlinks>
  <pageMargins left="0.7" right="0.7" top="0.75" bottom="0.75" header="0.3" footer="0.3"/>
  <pageSetup paperSize="8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workbookViewId="0">
      <selection activeCell="B1" sqref="B1"/>
    </sheetView>
  </sheetViews>
  <sheetFormatPr baseColWidth="10" defaultRowHeight="13.2" x14ac:dyDescent="0.25"/>
  <cols>
    <col min="1" max="1" width="4.88671875" customWidth="1"/>
    <col min="2" max="2" width="21.21875" customWidth="1"/>
    <col min="4" max="4" width="13.88671875" customWidth="1"/>
  </cols>
  <sheetData>
    <row r="1" spans="2:8" x14ac:dyDescent="0.25">
      <c r="B1" s="1" t="s">
        <v>134</v>
      </c>
    </row>
    <row r="2" spans="2:8" x14ac:dyDescent="0.25">
      <c r="H2" s="134" t="s">
        <v>129</v>
      </c>
    </row>
    <row r="3" spans="2:8" ht="57" customHeight="1" x14ac:dyDescent="0.25">
      <c r="B3" s="4" t="s">
        <v>2</v>
      </c>
      <c r="C3" s="5" t="s">
        <v>145</v>
      </c>
      <c r="D3" s="6" t="s">
        <v>250</v>
      </c>
    </row>
    <row r="4" spans="2:8" x14ac:dyDescent="0.25">
      <c r="B4" s="4"/>
      <c r="C4" s="30" t="s">
        <v>33</v>
      </c>
      <c r="D4" s="69" t="s">
        <v>34</v>
      </c>
    </row>
    <row r="5" spans="2:8" x14ac:dyDescent="0.25">
      <c r="B5" s="8" t="s">
        <v>3</v>
      </c>
      <c r="C5" s="9">
        <v>3331</v>
      </c>
      <c r="D5" s="10">
        <v>5.1250096161243173</v>
      </c>
    </row>
    <row r="6" spans="2:8" x14ac:dyDescent="0.25">
      <c r="B6" s="3" t="s">
        <v>4</v>
      </c>
      <c r="C6" s="12">
        <v>499</v>
      </c>
      <c r="D6" s="13">
        <v>4.6823683963592</v>
      </c>
    </row>
    <row r="7" spans="2:8" x14ac:dyDescent="0.25">
      <c r="B7" s="3" t="s">
        <v>5</v>
      </c>
      <c r="C7" s="12">
        <v>76</v>
      </c>
      <c r="D7" s="13">
        <v>1.4415781487101669</v>
      </c>
    </row>
    <row r="8" spans="2:8" x14ac:dyDescent="0.25">
      <c r="B8" s="3" t="s">
        <v>6</v>
      </c>
      <c r="C8" s="12">
        <v>987</v>
      </c>
      <c r="D8" s="13">
        <v>9.7520007904357282</v>
      </c>
    </row>
    <row r="9" spans="2:8" x14ac:dyDescent="0.25">
      <c r="B9" s="3" t="s">
        <v>7</v>
      </c>
      <c r="C9" s="12">
        <v>991</v>
      </c>
      <c r="D9" s="13">
        <v>4.070818271442656</v>
      </c>
    </row>
    <row r="10" spans="2:8" x14ac:dyDescent="0.25">
      <c r="B10" s="92" t="s">
        <v>8</v>
      </c>
      <c r="C10" s="12">
        <v>778</v>
      </c>
      <c r="D10" s="13">
        <v>5.3284021642353263</v>
      </c>
    </row>
    <row r="11" spans="2:8" x14ac:dyDescent="0.25">
      <c r="B11" s="138" t="s">
        <v>26</v>
      </c>
      <c r="C11" s="16">
        <v>0</v>
      </c>
      <c r="D11" s="17">
        <v>0</v>
      </c>
    </row>
    <row r="12" spans="2:8" x14ac:dyDescent="0.25">
      <c r="B12" s="105" t="s">
        <v>9</v>
      </c>
      <c r="C12" s="12">
        <v>61</v>
      </c>
      <c r="D12" s="13">
        <v>4.7360248447204967</v>
      </c>
    </row>
    <row r="13" spans="2:8" x14ac:dyDescent="0.25">
      <c r="B13" s="105" t="s">
        <v>10</v>
      </c>
      <c r="C13" s="12">
        <v>0</v>
      </c>
      <c r="D13" s="13">
        <v>0</v>
      </c>
    </row>
    <row r="14" spans="2:8" x14ac:dyDescent="0.25">
      <c r="B14" s="105" t="s">
        <v>132</v>
      </c>
      <c r="C14" s="12">
        <v>36</v>
      </c>
      <c r="D14" s="13">
        <v>6.5099457504520801</v>
      </c>
    </row>
    <row r="15" spans="2:8" x14ac:dyDescent="0.25">
      <c r="B15" s="105" t="s">
        <v>11</v>
      </c>
      <c r="C15" s="12">
        <v>35</v>
      </c>
      <c r="D15" s="13">
        <v>20.710059171597635</v>
      </c>
    </row>
    <row r="16" spans="2:8" x14ac:dyDescent="0.25">
      <c r="B16" s="105" t="s">
        <v>29</v>
      </c>
      <c r="C16" s="12">
        <v>0</v>
      </c>
      <c r="D16" s="13">
        <v>0</v>
      </c>
    </row>
    <row r="17" spans="2:4" x14ac:dyDescent="0.25">
      <c r="B17" s="105" t="s">
        <v>31</v>
      </c>
      <c r="C17" s="12">
        <v>108</v>
      </c>
      <c r="D17" s="13">
        <v>1.5636310988851889</v>
      </c>
    </row>
    <row r="18" spans="2:4" x14ac:dyDescent="0.25">
      <c r="B18" s="105" t="s">
        <v>133</v>
      </c>
      <c r="C18" s="12">
        <v>285</v>
      </c>
      <c r="D18" s="13">
        <v>11.422845691382765</v>
      </c>
    </row>
    <row r="19" spans="2:4" x14ac:dyDescent="0.25">
      <c r="B19" s="105" t="s">
        <v>12</v>
      </c>
      <c r="C19" s="12">
        <v>652</v>
      </c>
      <c r="D19" s="13">
        <v>14.974735875057418</v>
      </c>
    </row>
    <row r="20" spans="2:4" x14ac:dyDescent="0.25">
      <c r="B20" s="105" t="s">
        <v>13</v>
      </c>
      <c r="C20" s="12">
        <v>274</v>
      </c>
      <c r="D20" s="13">
        <v>6.8363273453093818</v>
      </c>
    </row>
    <row r="21" spans="2:4" x14ac:dyDescent="0.25">
      <c r="B21" s="105" t="s">
        <v>14</v>
      </c>
      <c r="C21" s="12">
        <v>676</v>
      </c>
      <c r="D21" s="13">
        <v>3.2869785082174459</v>
      </c>
    </row>
    <row r="22" spans="2:4" x14ac:dyDescent="0.25">
      <c r="B22" s="105" t="s">
        <v>15</v>
      </c>
      <c r="C22" s="12">
        <v>30</v>
      </c>
      <c r="D22" s="13">
        <v>2.0256583389601621</v>
      </c>
    </row>
    <row r="23" spans="2:4" x14ac:dyDescent="0.25">
      <c r="B23" s="105" t="s">
        <v>16</v>
      </c>
      <c r="C23" s="12">
        <v>88</v>
      </c>
      <c r="D23" s="13">
        <v>9.119170984455959</v>
      </c>
    </row>
    <row r="24" spans="2:4" x14ac:dyDescent="0.25">
      <c r="B24" s="105" t="s">
        <v>17</v>
      </c>
      <c r="C24" s="12">
        <v>254</v>
      </c>
      <c r="D24" s="13">
        <v>8.2440765985069788</v>
      </c>
    </row>
    <row r="25" spans="2:4" x14ac:dyDescent="0.25">
      <c r="B25" s="105" t="s">
        <v>18</v>
      </c>
      <c r="C25" s="12">
        <v>297</v>
      </c>
      <c r="D25" s="13">
        <v>7.2017458777885555</v>
      </c>
    </row>
    <row r="26" spans="2:4" x14ac:dyDescent="0.25">
      <c r="B26" s="105" t="s">
        <v>19</v>
      </c>
      <c r="C26" s="12">
        <v>174</v>
      </c>
      <c r="D26" s="13">
        <v>2.7043829654958036</v>
      </c>
    </row>
    <row r="27" spans="2:4" x14ac:dyDescent="0.25">
      <c r="B27" s="105" t="s">
        <v>20</v>
      </c>
      <c r="C27" s="12">
        <v>0</v>
      </c>
      <c r="D27" s="13">
        <v>0</v>
      </c>
    </row>
    <row r="28" spans="2:4" x14ac:dyDescent="0.25">
      <c r="B28" s="105" t="s">
        <v>21</v>
      </c>
      <c r="C28" s="12">
        <v>315</v>
      </c>
      <c r="D28" s="13">
        <v>13.246425567703954</v>
      </c>
    </row>
    <row r="29" spans="2:4" x14ac:dyDescent="0.25">
      <c r="B29" s="105" t="s">
        <v>22</v>
      </c>
      <c r="C29" s="12">
        <v>0</v>
      </c>
      <c r="D29" s="13">
        <v>0</v>
      </c>
    </row>
    <row r="30" spans="2:4" x14ac:dyDescent="0.25">
      <c r="B30" s="105" t="s">
        <v>23</v>
      </c>
      <c r="C30" s="12">
        <v>0</v>
      </c>
      <c r="D30" s="13">
        <v>0</v>
      </c>
    </row>
    <row r="31" spans="2:4" x14ac:dyDescent="0.25">
      <c r="B31" s="105" t="s">
        <v>24</v>
      </c>
      <c r="C31" s="12">
        <v>0</v>
      </c>
      <c r="D31" s="13">
        <v>0</v>
      </c>
    </row>
    <row r="32" spans="2:4" x14ac:dyDescent="0.25">
      <c r="B32" s="105" t="s">
        <v>28</v>
      </c>
      <c r="C32" s="12">
        <v>46</v>
      </c>
      <c r="D32" s="13">
        <v>1.3157894736842104</v>
      </c>
    </row>
    <row r="33" spans="2:4" x14ac:dyDescent="0.25">
      <c r="B33" s="105" t="s">
        <v>32</v>
      </c>
      <c r="C33" s="12">
        <v>0</v>
      </c>
      <c r="D33" s="13">
        <v>0</v>
      </c>
    </row>
    <row r="34" spans="2:4" x14ac:dyDescent="0.25">
      <c r="B34" s="106" t="s">
        <v>25</v>
      </c>
      <c r="C34" s="20">
        <v>0</v>
      </c>
      <c r="D34" s="21">
        <v>0</v>
      </c>
    </row>
    <row r="35" spans="2:4" x14ac:dyDescent="0.25">
      <c r="B35" s="40" t="s">
        <v>113</v>
      </c>
      <c r="C35" s="78"/>
      <c r="D35" s="19"/>
    </row>
  </sheetData>
  <hyperlinks>
    <hyperlink ref="H2" location="Sommaire!A1" display="retour sommair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zoomScaleNormal="100" workbookViewId="0">
      <pane xSplit="2" topLeftCell="C1" activePane="topRight" state="frozen"/>
      <selection pane="topRight" activeCell="B1" sqref="B1"/>
    </sheetView>
  </sheetViews>
  <sheetFormatPr baseColWidth="10" defaultColWidth="11.5546875" defaultRowHeight="13.2" x14ac:dyDescent="0.25"/>
  <cols>
    <col min="1" max="1" width="5.88671875" style="3" customWidth="1"/>
    <col min="2" max="2" width="21.6640625" style="3" customWidth="1"/>
    <col min="3" max="4" width="11.5546875" style="2"/>
    <col min="5" max="5" width="11.5546875" style="3"/>
    <col min="6" max="6" width="15.5546875" style="2" customWidth="1"/>
    <col min="7" max="8" width="11.5546875" style="2"/>
    <col min="9" max="16384" width="11.5546875" style="3"/>
  </cols>
  <sheetData>
    <row r="1" spans="2:9" x14ac:dyDescent="0.25">
      <c r="B1" s="1" t="s">
        <v>135</v>
      </c>
      <c r="I1" s="134" t="s">
        <v>129</v>
      </c>
    </row>
    <row r="3" spans="2:9" x14ac:dyDescent="0.25">
      <c r="C3" s="339" t="s">
        <v>75</v>
      </c>
      <c r="D3" s="340"/>
      <c r="E3" s="341"/>
      <c r="F3" s="339" t="s">
        <v>76</v>
      </c>
      <c r="G3" s="340"/>
      <c r="H3" s="340"/>
    </row>
    <row r="4" spans="2:9" s="7" customFormat="1" ht="66" x14ac:dyDescent="0.25">
      <c r="B4" s="4" t="s">
        <v>2</v>
      </c>
      <c r="C4" s="5" t="s">
        <v>238</v>
      </c>
      <c r="D4" s="70" t="s">
        <v>239</v>
      </c>
      <c r="E4" s="28" t="s">
        <v>39</v>
      </c>
      <c r="F4" s="5" t="s">
        <v>240</v>
      </c>
      <c r="G4" s="70" t="s">
        <v>241</v>
      </c>
      <c r="H4" s="70" t="s">
        <v>37</v>
      </c>
    </row>
    <row r="5" spans="2:9" s="29" customFormat="1" ht="10.199999999999999" x14ac:dyDescent="0.25">
      <c r="C5" s="293" t="s">
        <v>33</v>
      </c>
      <c r="D5" s="294" t="s">
        <v>33</v>
      </c>
      <c r="E5" s="31" t="s">
        <v>237</v>
      </c>
      <c r="F5" s="293" t="s">
        <v>33</v>
      </c>
      <c r="G5" s="294" t="s">
        <v>33</v>
      </c>
      <c r="H5" s="294" t="s">
        <v>34</v>
      </c>
    </row>
    <row r="6" spans="2:9" s="1" customFormat="1" ht="15" customHeight="1" x14ac:dyDescent="0.25">
      <c r="B6" s="8" t="s">
        <v>3</v>
      </c>
      <c r="C6" s="9">
        <v>64119</v>
      </c>
      <c r="D6" s="73">
        <v>347</v>
      </c>
      <c r="E6" s="11">
        <v>0.54118124112977439</v>
      </c>
      <c r="F6" s="9">
        <v>5722</v>
      </c>
      <c r="G6" s="73">
        <v>60789</v>
      </c>
      <c r="H6" s="139">
        <v>9.4128871999868391</v>
      </c>
    </row>
    <row r="7" spans="2:9" x14ac:dyDescent="0.25">
      <c r="B7" s="3" t="s">
        <v>4</v>
      </c>
      <c r="C7" s="2">
        <v>10497</v>
      </c>
      <c r="D7" s="2">
        <v>45</v>
      </c>
      <c r="E7" s="80">
        <v>0.42869391254644185</v>
      </c>
      <c r="F7" s="12">
        <v>821</v>
      </c>
      <c r="G7" s="78">
        <v>9998</v>
      </c>
      <c r="H7" s="141">
        <v>8.2116423284656932</v>
      </c>
    </row>
    <row r="8" spans="2:9" x14ac:dyDescent="0.25">
      <c r="B8" s="3" t="s">
        <v>5</v>
      </c>
      <c r="C8" s="2">
        <v>5219</v>
      </c>
      <c r="D8" s="2">
        <v>21</v>
      </c>
      <c r="E8" s="80">
        <v>0.40237593408698985</v>
      </c>
      <c r="F8" s="12">
        <v>675</v>
      </c>
      <c r="G8" s="78">
        <v>5143</v>
      </c>
      <c r="H8" s="141">
        <v>13.124635426793702</v>
      </c>
    </row>
    <row r="9" spans="2:9" x14ac:dyDescent="0.25">
      <c r="B9" s="3" t="s">
        <v>6</v>
      </c>
      <c r="C9" s="2">
        <v>10089</v>
      </c>
      <c r="D9" s="2">
        <v>171</v>
      </c>
      <c r="E9" s="80">
        <v>1.6949152542372881</v>
      </c>
      <c r="F9" s="12">
        <v>1046</v>
      </c>
      <c r="G9" s="78">
        <v>9102</v>
      </c>
      <c r="H9" s="141">
        <v>11.491979784662712</v>
      </c>
    </row>
    <row r="10" spans="2:9" x14ac:dyDescent="0.25">
      <c r="B10" s="3" t="s">
        <v>7</v>
      </c>
      <c r="C10" s="2">
        <v>23928</v>
      </c>
      <c r="D10" s="2">
        <v>67</v>
      </c>
      <c r="E10" s="80">
        <v>0.2800066867268472</v>
      </c>
      <c r="F10" s="12">
        <v>2103</v>
      </c>
      <c r="G10" s="78">
        <v>22938</v>
      </c>
      <c r="H10" s="141">
        <v>9.1681925189641653</v>
      </c>
    </row>
    <row r="11" spans="2:9" x14ac:dyDescent="0.25">
      <c r="B11" s="3" t="s">
        <v>8</v>
      </c>
      <c r="C11" s="2">
        <v>14386</v>
      </c>
      <c r="D11" s="2">
        <v>43</v>
      </c>
      <c r="E11" s="80">
        <v>0.29890170999582927</v>
      </c>
      <c r="F11" s="12">
        <v>1077</v>
      </c>
      <c r="G11" s="78">
        <v>13608</v>
      </c>
      <c r="H11" s="141">
        <v>7.9144620811287485</v>
      </c>
    </row>
    <row r="12" spans="2:9" ht="15" customHeight="1" x14ac:dyDescent="0.25">
      <c r="B12" s="15" t="s">
        <v>26</v>
      </c>
      <c r="C12" s="16">
        <v>356</v>
      </c>
      <c r="D12" s="82">
        <v>0</v>
      </c>
      <c r="E12" s="18">
        <v>0</v>
      </c>
      <c r="F12" s="16">
        <v>35</v>
      </c>
      <c r="G12" s="82">
        <v>356</v>
      </c>
      <c r="H12" s="140">
        <v>9.8314606741573041</v>
      </c>
    </row>
    <row r="13" spans="2:9" ht="15" customHeight="1" x14ac:dyDescent="0.25">
      <c r="B13" s="19" t="s">
        <v>9</v>
      </c>
      <c r="C13" s="12">
        <v>1288</v>
      </c>
      <c r="D13" s="78">
        <v>5</v>
      </c>
      <c r="E13" s="14">
        <v>0.38819875776397517</v>
      </c>
      <c r="F13" s="12">
        <v>153</v>
      </c>
      <c r="G13" s="78">
        <v>1227</v>
      </c>
      <c r="H13" s="141">
        <v>12.469437652811736</v>
      </c>
    </row>
    <row r="14" spans="2:9" ht="15" customHeight="1" x14ac:dyDescent="0.25">
      <c r="B14" s="19" t="s">
        <v>10</v>
      </c>
      <c r="C14" s="12">
        <v>196</v>
      </c>
      <c r="D14" s="78">
        <v>0</v>
      </c>
      <c r="E14" s="14">
        <v>0</v>
      </c>
      <c r="F14" s="12">
        <v>31</v>
      </c>
      <c r="G14" s="78">
        <v>196</v>
      </c>
      <c r="H14" s="141">
        <v>15.816326530612246</v>
      </c>
    </row>
    <row r="15" spans="2:9" ht="15" customHeight="1" x14ac:dyDescent="0.25">
      <c r="B15" s="19" t="s">
        <v>132</v>
      </c>
      <c r="C15" s="12">
        <v>552</v>
      </c>
      <c r="D15" s="78">
        <v>0</v>
      </c>
      <c r="E15" s="14">
        <v>0</v>
      </c>
      <c r="F15" s="12">
        <v>42</v>
      </c>
      <c r="G15" s="78">
        <v>516</v>
      </c>
      <c r="H15" s="141">
        <v>8.1395348837209305</v>
      </c>
    </row>
    <row r="16" spans="2:9" ht="15" customHeight="1" x14ac:dyDescent="0.25">
      <c r="B16" s="19" t="s">
        <v>11</v>
      </c>
      <c r="C16" s="12">
        <v>169</v>
      </c>
      <c r="D16" s="78">
        <v>0</v>
      </c>
      <c r="E16" s="14">
        <v>0</v>
      </c>
      <c r="F16" s="12">
        <v>12</v>
      </c>
      <c r="G16" s="78">
        <v>134</v>
      </c>
      <c r="H16" s="141">
        <v>8.9552238805970141</v>
      </c>
    </row>
    <row r="17" spans="2:8" ht="15" customHeight="1" x14ac:dyDescent="0.25">
      <c r="B17" s="19" t="s">
        <v>29</v>
      </c>
      <c r="C17" s="12">
        <v>280</v>
      </c>
      <c r="D17" s="78">
        <v>2</v>
      </c>
      <c r="E17" s="14">
        <v>0.7142857142857143</v>
      </c>
      <c r="F17" s="12">
        <v>26</v>
      </c>
      <c r="G17" s="78">
        <v>280</v>
      </c>
      <c r="H17" s="141">
        <v>9.2857142857142865</v>
      </c>
    </row>
    <row r="18" spans="2:8" ht="15" customHeight="1" x14ac:dyDescent="0.25">
      <c r="B18" s="19" t="s">
        <v>31</v>
      </c>
      <c r="C18" s="12">
        <v>6701</v>
      </c>
      <c r="D18" s="78">
        <v>35</v>
      </c>
      <c r="E18" s="14">
        <v>0.52231010296970604</v>
      </c>
      <c r="F18" s="12">
        <v>495</v>
      </c>
      <c r="G18" s="78">
        <v>6593</v>
      </c>
      <c r="H18" s="141">
        <v>7.507962991051115</v>
      </c>
    </row>
    <row r="19" spans="2:8" ht="15" customHeight="1" x14ac:dyDescent="0.25">
      <c r="B19" s="19" t="s">
        <v>133</v>
      </c>
      <c r="C19" s="12">
        <v>2490</v>
      </c>
      <c r="D19" s="78">
        <v>4</v>
      </c>
      <c r="E19" s="14">
        <v>0.1606425702811245</v>
      </c>
      <c r="F19" s="12">
        <v>219</v>
      </c>
      <c r="G19" s="78">
        <v>2205</v>
      </c>
      <c r="H19" s="141">
        <v>9.9319727891156457</v>
      </c>
    </row>
    <row r="20" spans="2:8" ht="15" customHeight="1" x14ac:dyDescent="0.25">
      <c r="B20" s="19" t="s">
        <v>12</v>
      </c>
      <c r="C20" s="12">
        <v>4338</v>
      </c>
      <c r="D20" s="78">
        <v>31</v>
      </c>
      <c r="E20" s="14">
        <v>0.71461502996772708</v>
      </c>
      <c r="F20" s="12">
        <v>380</v>
      </c>
      <c r="G20" s="78">
        <v>3686</v>
      </c>
      <c r="H20" s="141">
        <v>10.309278350515463</v>
      </c>
    </row>
    <row r="21" spans="2:8" ht="15" customHeight="1" x14ac:dyDescent="0.25">
      <c r="B21" s="19" t="s">
        <v>13</v>
      </c>
      <c r="C21" s="12">
        <v>3993</v>
      </c>
      <c r="D21" s="78">
        <v>133</v>
      </c>
      <c r="E21" s="14">
        <v>3.330828950663661</v>
      </c>
      <c r="F21" s="12">
        <v>475</v>
      </c>
      <c r="G21" s="78">
        <v>3719</v>
      </c>
      <c r="H21" s="141">
        <v>12.772250605001345</v>
      </c>
    </row>
    <row r="22" spans="2:8" ht="15" customHeight="1" x14ac:dyDescent="0.25">
      <c r="B22" s="19" t="s">
        <v>14</v>
      </c>
      <c r="C22" s="12">
        <v>20154</v>
      </c>
      <c r="D22" s="78">
        <v>57</v>
      </c>
      <c r="E22" s="14">
        <v>0.2828222685323013</v>
      </c>
      <c r="F22" s="12">
        <v>1642</v>
      </c>
      <c r="G22" s="78">
        <v>19479</v>
      </c>
      <c r="H22" s="141">
        <v>8.429590841418964</v>
      </c>
    </row>
    <row r="23" spans="2:8" ht="15" customHeight="1" x14ac:dyDescent="0.25">
      <c r="B23" s="19" t="s">
        <v>15</v>
      </c>
      <c r="C23" s="12">
        <v>1470</v>
      </c>
      <c r="D23" s="78">
        <v>0</v>
      </c>
      <c r="E23" s="14">
        <v>0</v>
      </c>
      <c r="F23" s="12">
        <v>149</v>
      </c>
      <c r="G23" s="78">
        <v>1440</v>
      </c>
      <c r="H23" s="141">
        <v>10.347222222222221</v>
      </c>
    </row>
    <row r="24" spans="2:8" ht="15" customHeight="1" x14ac:dyDescent="0.25">
      <c r="B24" s="19" t="s">
        <v>16</v>
      </c>
      <c r="C24" s="12">
        <v>963</v>
      </c>
      <c r="D24" s="78">
        <v>1</v>
      </c>
      <c r="E24" s="14">
        <v>0.10384215991692627</v>
      </c>
      <c r="F24" s="12">
        <v>98</v>
      </c>
      <c r="G24" s="78">
        <v>875</v>
      </c>
      <c r="H24" s="141">
        <v>11.200000000000001</v>
      </c>
    </row>
    <row r="25" spans="2:8" ht="15" customHeight="1" x14ac:dyDescent="0.25">
      <c r="B25" s="19" t="s">
        <v>17</v>
      </c>
      <c r="C25" s="12">
        <v>3076</v>
      </c>
      <c r="D25" s="78">
        <v>8</v>
      </c>
      <c r="E25" s="14">
        <v>0.26007802340702213</v>
      </c>
      <c r="F25" s="12">
        <v>251</v>
      </c>
      <c r="G25" s="78">
        <v>2822</v>
      </c>
      <c r="H25" s="141">
        <v>8.8944011339475555</v>
      </c>
    </row>
    <row r="26" spans="2:8" ht="15" customHeight="1" x14ac:dyDescent="0.25">
      <c r="B26" s="19" t="s">
        <v>18</v>
      </c>
      <c r="C26" s="12">
        <v>4122</v>
      </c>
      <c r="D26" s="78">
        <v>3</v>
      </c>
      <c r="E26" s="14">
        <v>7.2780203784570605E-2</v>
      </c>
      <c r="F26" s="12">
        <v>259</v>
      </c>
      <c r="G26" s="78">
        <v>3825</v>
      </c>
      <c r="H26" s="141">
        <v>6.7712418300653594</v>
      </c>
    </row>
    <row r="27" spans="2:8" ht="15" customHeight="1" x14ac:dyDescent="0.25">
      <c r="B27" s="19" t="s">
        <v>19</v>
      </c>
      <c r="C27" s="12">
        <v>6282</v>
      </c>
      <c r="D27" s="78">
        <v>37</v>
      </c>
      <c r="E27" s="14">
        <v>0.58898439987265205</v>
      </c>
      <c r="F27" s="12">
        <v>470</v>
      </c>
      <c r="G27" s="78">
        <v>6108</v>
      </c>
      <c r="H27" s="141">
        <v>7.6948264571054361</v>
      </c>
    </row>
    <row r="28" spans="2:8" ht="15" customHeight="1" x14ac:dyDescent="0.25">
      <c r="B28" s="19" t="s">
        <v>20</v>
      </c>
      <c r="C28" s="12">
        <v>97</v>
      </c>
      <c r="D28" s="78">
        <v>0</v>
      </c>
      <c r="E28" s="14">
        <v>0</v>
      </c>
      <c r="F28" s="12">
        <v>18</v>
      </c>
      <c r="G28" s="78">
        <v>97</v>
      </c>
      <c r="H28" s="141">
        <v>18.556701030927837</v>
      </c>
    </row>
    <row r="29" spans="2:8" ht="15" customHeight="1" x14ac:dyDescent="0.25">
      <c r="B29" s="19" t="s">
        <v>21</v>
      </c>
      <c r="C29" s="12">
        <v>2376</v>
      </c>
      <c r="D29" s="78">
        <v>5</v>
      </c>
      <c r="E29" s="14">
        <v>0.21043771043771042</v>
      </c>
      <c r="F29" s="12">
        <v>331</v>
      </c>
      <c r="G29" s="78">
        <v>2061</v>
      </c>
      <c r="H29" s="141">
        <v>16.060164968461912</v>
      </c>
    </row>
    <row r="30" spans="2:8" ht="15" customHeight="1" x14ac:dyDescent="0.25">
      <c r="B30" s="19" t="s">
        <v>22</v>
      </c>
      <c r="C30" s="12">
        <v>176</v>
      </c>
      <c r="D30" s="78">
        <v>0</v>
      </c>
      <c r="E30" s="14">
        <v>0</v>
      </c>
      <c r="F30" s="12">
        <v>10</v>
      </c>
      <c r="G30" s="78">
        <v>176</v>
      </c>
      <c r="H30" s="141">
        <v>5.6818181818181817</v>
      </c>
    </row>
    <row r="31" spans="2:8" ht="15" customHeight="1" x14ac:dyDescent="0.25">
      <c r="B31" s="19" t="s">
        <v>23</v>
      </c>
      <c r="C31" s="12">
        <v>1398</v>
      </c>
      <c r="D31" s="78">
        <v>5</v>
      </c>
      <c r="E31" s="14">
        <v>0.35765379113018597</v>
      </c>
      <c r="F31" s="12">
        <v>130</v>
      </c>
      <c r="G31" s="78">
        <v>1398</v>
      </c>
      <c r="H31" s="141">
        <v>9.2989985693848354</v>
      </c>
    </row>
    <row r="32" spans="2:8" ht="15" customHeight="1" x14ac:dyDescent="0.25">
      <c r="B32" s="19" t="s">
        <v>24</v>
      </c>
      <c r="C32" s="12">
        <v>14</v>
      </c>
      <c r="D32" s="78">
        <v>0</v>
      </c>
      <c r="E32" s="14">
        <v>0</v>
      </c>
      <c r="F32" s="12">
        <v>2</v>
      </c>
      <c r="G32" s="78">
        <v>14</v>
      </c>
      <c r="H32" s="141">
        <v>14.285714285714285</v>
      </c>
    </row>
    <row r="33" spans="2:8" ht="15" customHeight="1" x14ac:dyDescent="0.25">
      <c r="B33" s="19" t="s">
        <v>28</v>
      </c>
      <c r="C33" s="12">
        <v>3456</v>
      </c>
      <c r="D33" s="78">
        <v>21</v>
      </c>
      <c r="E33" s="14">
        <v>0.60763888888888895</v>
      </c>
      <c r="F33" s="12">
        <v>477</v>
      </c>
      <c r="G33" s="78">
        <v>3410</v>
      </c>
      <c r="H33" s="141">
        <v>13.988269794721408</v>
      </c>
    </row>
    <row r="34" spans="2:8" ht="15" customHeight="1" x14ac:dyDescent="0.25">
      <c r="B34" s="19" t="s">
        <v>32</v>
      </c>
      <c r="C34" s="12">
        <v>110</v>
      </c>
      <c r="D34" s="78">
        <v>0</v>
      </c>
      <c r="E34" s="14">
        <v>0</v>
      </c>
      <c r="F34" s="12">
        <v>6</v>
      </c>
      <c r="G34" s="78">
        <v>110</v>
      </c>
      <c r="H34" s="141">
        <v>5.4545454545454541</v>
      </c>
    </row>
    <row r="35" spans="2:8" ht="15" customHeight="1" x14ac:dyDescent="0.25">
      <c r="B35" s="89" t="s">
        <v>25</v>
      </c>
      <c r="C35" s="20">
        <v>62</v>
      </c>
      <c r="D35" s="90">
        <v>0</v>
      </c>
      <c r="E35" s="22">
        <v>0</v>
      </c>
      <c r="F35" s="20">
        <v>11</v>
      </c>
      <c r="G35" s="90">
        <v>62</v>
      </c>
      <c r="H35" s="142">
        <v>17.741935483870968</v>
      </c>
    </row>
    <row r="36" spans="2:8" x14ac:dyDescent="0.25">
      <c r="B36" s="40" t="s">
        <v>113</v>
      </c>
    </row>
    <row r="37" spans="2:8" x14ac:dyDescent="0.25">
      <c r="C37" s="95"/>
    </row>
    <row r="38" spans="2:8" x14ac:dyDescent="0.25">
      <c r="C38" s="95"/>
    </row>
    <row r="39" spans="2:8" x14ac:dyDescent="0.25">
      <c r="C39" s="95"/>
    </row>
    <row r="40" spans="2:8" x14ac:dyDescent="0.25">
      <c r="C40" s="95"/>
    </row>
    <row r="41" spans="2:8" x14ac:dyDescent="0.25">
      <c r="C41" s="95"/>
    </row>
    <row r="42" spans="2:8" x14ac:dyDescent="0.25">
      <c r="C42" s="95"/>
    </row>
    <row r="43" spans="2:8" x14ac:dyDescent="0.25">
      <c r="C43" s="95"/>
    </row>
    <row r="44" spans="2:8" x14ac:dyDescent="0.25">
      <c r="C44" s="95"/>
    </row>
    <row r="45" spans="2:8" x14ac:dyDescent="0.25">
      <c r="C45" s="95"/>
    </row>
    <row r="46" spans="2:8" x14ac:dyDescent="0.25">
      <c r="C46" s="95"/>
    </row>
    <row r="47" spans="2:8" x14ac:dyDescent="0.25">
      <c r="C47" s="95"/>
    </row>
    <row r="48" spans="2:8" x14ac:dyDescent="0.25">
      <c r="C48" s="95"/>
    </row>
    <row r="49" spans="3:8" x14ac:dyDescent="0.25">
      <c r="C49" s="95"/>
    </row>
    <row r="50" spans="3:8" x14ac:dyDescent="0.25">
      <c r="C50" s="95"/>
    </row>
    <row r="51" spans="3:8" x14ac:dyDescent="0.25">
      <c r="C51" s="95"/>
    </row>
    <row r="52" spans="3:8" x14ac:dyDescent="0.25">
      <c r="C52" s="95"/>
    </row>
    <row r="53" spans="3:8" x14ac:dyDescent="0.25">
      <c r="C53" s="3"/>
      <c r="E53" s="2"/>
      <c r="G53" s="3"/>
      <c r="H53" s="3"/>
    </row>
  </sheetData>
  <mergeCells count="2">
    <mergeCell ref="C3:E3"/>
    <mergeCell ref="F3:H3"/>
  </mergeCells>
  <hyperlinks>
    <hyperlink ref="I1" location="Sommaire!A1" display="retour sommaire"/>
  </hyperlinks>
  <pageMargins left="0.7" right="0.7" top="0.75" bottom="0.75" header="0.3" footer="0.3"/>
  <pageSetup paperSize="8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3"/>
  <sheetViews>
    <sheetView zoomScaleNormal="100" workbookViewId="0">
      <selection activeCell="B1" sqref="B1"/>
    </sheetView>
  </sheetViews>
  <sheetFormatPr baseColWidth="10" defaultRowHeight="13.2" x14ac:dyDescent="0.25"/>
  <cols>
    <col min="1" max="1" width="4.109375" customWidth="1"/>
    <col min="2" max="2" width="22.33203125" customWidth="1"/>
    <col min="10" max="10" width="17.109375" customWidth="1"/>
  </cols>
  <sheetData>
    <row r="1" spans="2:10" ht="15.6" x14ac:dyDescent="0.25">
      <c r="B1" s="96" t="s">
        <v>138</v>
      </c>
      <c r="I1" s="134" t="s">
        <v>129</v>
      </c>
    </row>
    <row r="2" spans="2:10" x14ac:dyDescent="0.25">
      <c r="B2" t="s">
        <v>114</v>
      </c>
    </row>
    <row r="3" spans="2:10" x14ac:dyDescent="0.25">
      <c r="G3" s="97"/>
    </row>
    <row r="4" spans="2:10" s="98" customFormat="1" x14ac:dyDescent="0.25">
      <c r="B4" s="143" t="s">
        <v>2</v>
      </c>
      <c r="C4" s="342" t="s">
        <v>51</v>
      </c>
      <c r="D4" s="343"/>
      <c r="E4" s="343"/>
      <c r="F4" s="343"/>
      <c r="G4" s="343"/>
    </row>
    <row r="5" spans="2:10" s="99" customFormat="1" x14ac:dyDescent="0.25">
      <c r="B5" s="144"/>
      <c r="C5" s="120" t="s">
        <v>52</v>
      </c>
      <c r="D5" s="146" t="s">
        <v>53</v>
      </c>
      <c r="E5" s="146" t="s">
        <v>54</v>
      </c>
      <c r="F5" s="146" t="s">
        <v>55</v>
      </c>
      <c r="G5" s="146" t="s">
        <v>111</v>
      </c>
    </row>
    <row r="6" spans="2:10" s="111" customFormat="1" x14ac:dyDescent="0.25">
      <c r="B6" s="102" t="s">
        <v>3</v>
      </c>
      <c r="C6" s="109">
        <v>7.9067620586198943</v>
      </c>
      <c r="D6" s="110">
        <v>21.284714208785292</v>
      </c>
      <c r="E6" s="110">
        <v>37.598276790522348</v>
      </c>
      <c r="F6" s="110">
        <v>25.595815062697131</v>
      </c>
      <c r="G6" s="110">
        <v>7.6144318793753367</v>
      </c>
    </row>
    <row r="7" spans="2:10" s="103" customFormat="1" x14ac:dyDescent="0.25">
      <c r="B7" s="107" t="s">
        <v>4</v>
      </c>
      <c r="C7" s="112">
        <v>6.6810547058271554</v>
      </c>
      <c r="D7" s="114">
        <v>21.760345312939851</v>
      </c>
      <c r="E7" s="114">
        <v>36.558130806042975</v>
      </c>
      <c r="F7" s="114">
        <v>26.639767289105755</v>
      </c>
      <c r="G7" s="114">
        <v>8.3607018860842643</v>
      </c>
    </row>
    <row r="8" spans="2:10" s="103" customFormat="1" x14ac:dyDescent="0.25">
      <c r="B8" s="78" t="s">
        <v>5</v>
      </c>
      <c r="C8" s="112">
        <v>12.974203338391503</v>
      </c>
      <c r="D8" s="114">
        <v>27.371016691957511</v>
      </c>
      <c r="E8" s="114">
        <v>31.980273141122911</v>
      </c>
      <c r="F8" s="114">
        <v>21.490895295902884</v>
      </c>
      <c r="G8" s="114">
        <v>6.1836115326251901</v>
      </c>
    </row>
    <row r="9" spans="2:10" s="103" customFormat="1" x14ac:dyDescent="0.25">
      <c r="B9" s="78" t="s">
        <v>6</v>
      </c>
      <c r="C9" s="112">
        <v>8.4477818397391555</v>
      </c>
      <c r="D9" s="114">
        <v>21.598656259262921</v>
      </c>
      <c r="E9" s="114">
        <v>37.684023317853963</v>
      </c>
      <c r="F9" s="114">
        <v>25.867009188815331</v>
      </c>
      <c r="G9" s="114">
        <v>6.4025293943286234</v>
      </c>
    </row>
    <row r="10" spans="2:10" s="105" customFormat="1" x14ac:dyDescent="0.25">
      <c r="B10" s="78" t="s">
        <v>7</v>
      </c>
      <c r="C10" s="112">
        <v>8.6058166283273092</v>
      </c>
      <c r="D10" s="114">
        <v>20.296582320078869</v>
      </c>
      <c r="E10" s="114">
        <v>39.036312849162016</v>
      </c>
      <c r="F10" s="114">
        <v>24.728885967794938</v>
      </c>
      <c r="G10" s="114">
        <v>7.3324022346368718</v>
      </c>
    </row>
    <row r="11" spans="2:10" s="105" customFormat="1" x14ac:dyDescent="0.25">
      <c r="B11" s="78" t="s">
        <v>8</v>
      </c>
      <c r="C11" s="112">
        <v>5.4311348537771389</v>
      </c>
      <c r="D11" s="114">
        <v>20.169851380042463</v>
      </c>
      <c r="E11" s="114">
        <v>37.928908978837065</v>
      </c>
      <c r="F11" s="114">
        <v>27.573453873022398</v>
      </c>
      <c r="G11" s="114">
        <v>8.8966509143209382</v>
      </c>
    </row>
    <row r="12" spans="2:10" s="105" customFormat="1" x14ac:dyDescent="0.25">
      <c r="B12" s="104" t="s">
        <v>26</v>
      </c>
      <c r="C12" s="115">
        <v>5.5865921787709496</v>
      </c>
      <c r="D12" s="116">
        <v>35.195530726256983</v>
      </c>
      <c r="E12" s="116">
        <v>32.402234636871505</v>
      </c>
      <c r="F12" s="116">
        <v>19.832402234636874</v>
      </c>
      <c r="G12" s="116">
        <v>6.983240223463687</v>
      </c>
    </row>
    <row r="13" spans="2:10" s="103" customFormat="1" x14ac:dyDescent="0.25">
      <c r="B13" s="105" t="s">
        <v>9</v>
      </c>
      <c r="C13" s="112">
        <v>10.170807453416149</v>
      </c>
      <c r="D13" s="114">
        <v>27.639751552795033</v>
      </c>
      <c r="E13" s="114">
        <v>35.714285714285715</v>
      </c>
      <c r="F13" s="114">
        <v>22.437888198757765</v>
      </c>
      <c r="G13" s="114">
        <v>4.0372670807453419</v>
      </c>
    </row>
    <row r="14" spans="2:10" s="103" customFormat="1" x14ac:dyDescent="0.25">
      <c r="B14" s="105" t="s">
        <v>10</v>
      </c>
      <c r="C14" s="112">
        <v>4.0404040404040407</v>
      </c>
      <c r="D14" s="114">
        <v>50</v>
      </c>
      <c r="E14" s="114">
        <v>35.858585858585855</v>
      </c>
      <c r="F14" s="114">
        <v>9.5959595959595951</v>
      </c>
      <c r="G14" s="114">
        <v>0.50505050505050508</v>
      </c>
    </row>
    <row r="15" spans="2:10" s="103" customFormat="1" x14ac:dyDescent="0.25">
      <c r="B15" s="105" t="s">
        <v>132</v>
      </c>
      <c r="C15" s="112">
        <v>3.4358047016274864</v>
      </c>
      <c r="D15" s="114">
        <v>33.634719710669074</v>
      </c>
      <c r="E15" s="114">
        <v>37.43218806509946</v>
      </c>
      <c r="F15" s="114">
        <v>20.253164556962027</v>
      </c>
      <c r="G15" s="114">
        <v>5.244122965641953</v>
      </c>
    </row>
    <row r="16" spans="2:10" s="103" customFormat="1" x14ac:dyDescent="0.25">
      <c r="B16" s="105" t="s">
        <v>11</v>
      </c>
      <c r="C16" s="112">
        <v>0</v>
      </c>
      <c r="D16" s="114">
        <v>15.976331360946746</v>
      </c>
      <c r="E16" s="114">
        <v>38.461538461538467</v>
      </c>
      <c r="F16" s="114">
        <v>34.319526627218934</v>
      </c>
      <c r="G16" s="114">
        <v>11.242603550295858</v>
      </c>
      <c r="J16" s="145"/>
    </row>
    <row r="17" spans="2:21" s="103" customFormat="1" x14ac:dyDescent="0.25">
      <c r="B17" s="105" t="s">
        <v>29</v>
      </c>
      <c r="C17" s="112">
        <v>5</v>
      </c>
      <c r="D17" s="114">
        <v>14.285714285714285</v>
      </c>
      <c r="E17" s="114">
        <v>23.928571428571431</v>
      </c>
      <c r="F17" s="114">
        <v>40.357142857142861</v>
      </c>
      <c r="G17" s="114">
        <v>16.428571428571427</v>
      </c>
    </row>
    <row r="18" spans="2:21" s="103" customFormat="1" x14ac:dyDescent="0.25">
      <c r="B18" s="105" t="s">
        <v>31</v>
      </c>
      <c r="C18" s="112">
        <v>6.3124366584624294</v>
      </c>
      <c r="D18" s="114">
        <v>20.02316490516867</v>
      </c>
      <c r="E18" s="114">
        <v>38.873606486173443</v>
      </c>
      <c r="F18" s="114">
        <v>25.437961488345156</v>
      </c>
      <c r="G18" s="114">
        <v>9.3528304618502958</v>
      </c>
    </row>
    <row r="19" spans="2:21" s="103" customFormat="1" x14ac:dyDescent="0.25">
      <c r="B19" s="105" t="s">
        <v>133</v>
      </c>
      <c r="C19" s="112">
        <v>5.7715430861723451</v>
      </c>
      <c r="D19" s="114">
        <v>22.725450901803608</v>
      </c>
      <c r="E19" s="114">
        <v>35.110220440881761</v>
      </c>
      <c r="F19" s="114">
        <v>28.056112224448899</v>
      </c>
      <c r="G19" s="114">
        <v>8.3366733466933862</v>
      </c>
    </row>
    <row r="20" spans="2:21" s="103" customFormat="1" x14ac:dyDescent="0.25">
      <c r="B20" s="105" t="s">
        <v>12</v>
      </c>
      <c r="C20" s="112">
        <v>6.2241616903996322</v>
      </c>
      <c r="D20" s="114">
        <v>21.727147450620119</v>
      </c>
      <c r="E20" s="114">
        <v>39.136426274689939</v>
      </c>
      <c r="F20" s="114">
        <v>26.274689940284794</v>
      </c>
      <c r="G20" s="114">
        <v>6.6375746440055119</v>
      </c>
    </row>
    <row r="21" spans="2:21" s="103" customFormat="1" x14ac:dyDescent="0.25">
      <c r="B21" s="105" t="s">
        <v>13</v>
      </c>
      <c r="C21" s="112">
        <v>9.780439121756487</v>
      </c>
      <c r="D21" s="114">
        <v>20.134730538922156</v>
      </c>
      <c r="E21" s="114">
        <v>38.098802395209582</v>
      </c>
      <c r="F21" s="114">
        <v>25.598802395209582</v>
      </c>
      <c r="G21" s="114">
        <v>6.3872255489021947</v>
      </c>
    </row>
    <row r="22" spans="2:21" s="103" customFormat="1" x14ac:dyDescent="0.25">
      <c r="B22" s="105" t="s">
        <v>14</v>
      </c>
      <c r="C22" s="112">
        <v>9.2725858212583869</v>
      </c>
      <c r="D22" s="114">
        <v>20.383156666342504</v>
      </c>
      <c r="E22" s="114">
        <v>38.831080424000781</v>
      </c>
      <c r="F22" s="114">
        <v>24.000777983078869</v>
      </c>
      <c r="G22" s="114">
        <v>7.5123991053194592</v>
      </c>
    </row>
    <row r="23" spans="2:21" s="103" customFormat="1" x14ac:dyDescent="0.25">
      <c r="B23" s="105" t="s">
        <v>15</v>
      </c>
      <c r="C23" s="112">
        <v>8.6428089128966921</v>
      </c>
      <c r="D23" s="114">
        <v>36.93450371370696</v>
      </c>
      <c r="E23" s="114">
        <v>29.034436191762325</v>
      </c>
      <c r="F23" s="114">
        <v>21.404456448345712</v>
      </c>
      <c r="G23" s="114">
        <v>3.9837947332883186</v>
      </c>
    </row>
    <row r="24" spans="2:21" s="103" customFormat="1" x14ac:dyDescent="0.25">
      <c r="B24" s="105" t="s">
        <v>16</v>
      </c>
      <c r="C24" s="112">
        <v>3.2124352331606216</v>
      </c>
      <c r="D24" s="114">
        <v>23.005181347150259</v>
      </c>
      <c r="E24" s="114">
        <v>36.165803108808291</v>
      </c>
      <c r="F24" s="114">
        <v>29.740932642487046</v>
      </c>
      <c r="G24" s="114">
        <v>7.8756476683937828</v>
      </c>
    </row>
    <row r="25" spans="2:21" s="103" customFormat="1" x14ac:dyDescent="0.25">
      <c r="B25" s="105" t="s">
        <v>17</v>
      </c>
      <c r="C25" s="112">
        <v>2.012333657903278</v>
      </c>
      <c r="D25" s="114">
        <v>18.143459915611814</v>
      </c>
      <c r="E25" s="114">
        <v>39.24050632911392</v>
      </c>
      <c r="F25" s="114">
        <v>30.509574813372282</v>
      </c>
      <c r="G25" s="114">
        <v>10.094125283998702</v>
      </c>
    </row>
    <row r="26" spans="2:21" s="103" customFormat="1" x14ac:dyDescent="0.25">
      <c r="B26" s="105" t="s">
        <v>18</v>
      </c>
      <c r="C26" s="112">
        <v>4.3889427740058196</v>
      </c>
      <c r="D26" s="114">
        <v>18.404461687681859</v>
      </c>
      <c r="E26" s="114">
        <v>38.409311348205627</v>
      </c>
      <c r="F26" s="114">
        <v>30.286129970902039</v>
      </c>
      <c r="G26" s="114">
        <v>8.5111542192046556</v>
      </c>
    </row>
    <row r="27" spans="2:21" s="103" customFormat="1" x14ac:dyDescent="0.25">
      <c r="B27" s="105" t="s">
        <v>19</v>
      </c>
      <c r="C27" s="112">
        <v>9.4808828100714955</v>
      </c>
      <c r="D27" s="114">
        <v>21.899285048181536</v>
      </c>
      <c r="E27" s="114">
        <v>35.49891202984147</v>
      </c>
      <c r="F27" s="114">
        <v>25.427416847995026</v>
      </c>
      <c r="G27" s="114">
        <v>7.6935032639104755</v>
      </c>
    </row>
    <row r="28" spans="2:21" s="103" customFormat="1" x14ac:dyDescent="0.25">
      <c r="B28" s="105" t="s">
        <v>20</v>
      </c>
      <c r="C28" s="112">
        <v>2.0618556701030926</v>
      </c>
      <c r="D28" s="114">
        <v>18.556701030927837</v>
      </c>
      <c r="E28" s="114">
        <v>41.237113402061851</v>
      </c>
      <c r="F28" s="114">
        <v>23.711340206185564</v>
      </c>
      <c r="G28" s="114">
        <v>14.432989690721648</v>
      </c>
    </row>
    <row r="29" spans="2:21" s="103" customFormat="1" x14ac:dyDescent="0.25">
      <c r="B29" s="105" t="s">
        <v>21</v>
      </c>
      <c r="C29" s="112">
        <v>5.8452481076534903</v>
      </c>
      <c r="D29" s="114">
        <v>21.068124474348192</v>
      </c>
      <c r="E29" s="114">
        <v>38.898233809924307</v>
      </c>
      <c r="F29" s="114">
        <v>27.628259041211102</v>
      </c>
      <c r="G29" s="114">
        <v>6.5601345668629101</v>
      </c>
    </row>
    <row r="30" spans="2:21" s="103" customFormat="1" x14ac:dyDescent="0.25">
      <c r="B30" s="105" t="s">
        <v>22</v>
      </c>
      <c r="C30" s="112">
        <v>26.55367231638418</v>
      </c>
      <c r="D30" s="114">
        <v>19.774011299435028</v>
      </c>
      <c r="E30" s="114">
        <v>28.248587570621471</v>
      </c>
      <c r="F30" s="114">
        <v>22.598870056497177</v>
      </c>
      <c r="G30" s="114">
        <v>2.8248587570621471</v>
      </c>
    </row>
    <row r="31" spans="2:21" s="103" customFormat="1" x14ac:dyDescent="0.25">
      <c r="B31" s="105" t="s">
        <v>23</v>
      </c>
      <c r="C31" s="112">
        <v>3.5000000000000004</v>
      </c>
      <c r="D31" s="114">
        <v>17.714285714285712</v>
      </c>
      <c r="E31" s="114">
        <v>42.285714285714285</v>
      </c>
      <c r="F31" s="114">
        <v>30.5</v>
      </c>
      <c r="G31" s="114">
        <v>6</v>
      </c>
      <c r="P31" s="300"/>
      <c r="Q31" s="300"/>
      <c r="R31" s="300"/>
      <c r="S31" s="300"/>
      <c r="T31" s="300"/>
      <c r="U31" s="300"/>
    </row>
    <row r="32" spans="2:21" s="103" customFormat="1" x14ac:dyDescent="0.25">
      <c r="B32" s="105" t="s">
        <v>24</v>
      </c>
      <c r="C32" s="112">
        <v>0</v>
      </c>
      <c r="D32" s="114">
        <v>14.285714285714285</v>
      </c>
      <c r="E32" s="114">
        <v>42.857142857142854</v>
      </c>
      <c r="F32" s="114">
        <v>42.857142857142854</v>
      </c>
      <c r="G32" s="114">
        <v>0</v>
      </c>
      <c r="P32" s="300"/>
      <c r="Q32" s="300"/>
      <c r="R32" s="300"/>
      <c r="S32" s="300"/>
      <c r="T32" s="300"/>
      <c r="U32" s="300"/>
    </row>
    <row r="33" spans="2:21" s="103" customFormat="1" x14ac:dyDescent="0.25">
      <c r="B33" s="105" t="s">
        <v>28</v>
      </c>
      <c r="C33" s="112">
        <v>15.617848970251716</v>
      </c>
      <c r="D33" s="114">
        <v>22.282608695652172</v>
      </c>
      <c r="E33" s="114">
        <v>32.751716247139591</v>
      </c>
      <c r="F33" s="114">
        <v>22.139588100686499</v>
      </c>
      <c r="G33" s="114">
        <v>7.2082379862700234</v>
      </c>
      <c r="P33" s="300"/>
      <c r="Q33" s="300"/>
      <c r="R33" s="300"/>
      <c r="S33" s="300"/>
      <c r="T33" s="300"/>
      <c r="U33" s="300"/>
    </row>
    <row r="34" spans="2:21" s="103" customFormat="1" x14ac:dyDescent="0.25">
      <c r="B34" s="105" t="s">
        <v>32</v>
      </c>
      <c r="C34" s="112">
        <v>0.90909090909090906</v>
      </c>
      <c r="D34" s="114">
        <v>12.727272727272727</v>
      </c>
      <c r="E34" s="114">
        <v>40</v>
      </c>
      <c r="F34" s="114">
        <v>30</v>
      </c>
      <c r="G34" s="114">
        <v>16.363636363636363</v>
      </c>
      <c r="P34" s="300"/>
      <c r="Q34" s="300"/>
      <c r="R34" s="300"/>
      <c r="S34" s="300"/>
      <c r="T34" s="300"/>
      <c r="U34" s="300"/>
    </row>
    <row r="35" spans="2:21" s="103" customFormat="1" x14ac:dyDescent="0.25">
      <c r="B35" s="106" t="s">
        <v>25</v>
      </c>
      <c r="C35" s="117">
        <v>1.6129032258064515</v>
      </c>
      <c r="D35" s="119">
        <v>19.35483870967742</v>
      </c>
      <c r="E35" s="119">
        <v>24.193548387096776</v>
      </c>
      <c r="F35" s="119">
        <v>35.483870967741936</v>
      </c>
      <c r="G35" s="119">
        <v>19.35483870967742</v>
      </c>
      <c r="P35" s="300"/>
      <c r="Q35" s="300"/>
      <c r="R35" s="300"/>
      <c r="S35" s="300"/>
      <c r="T35" s="300"/>
      <c r="U35" s="300"/>
    </row>
    <row r="36" spans="2:21" s="103" customFormat="1" x14ac:dyDescent="0.25">
      <c r="B36" s="40" t="s">
        <v>113</v>
      </c>
      <c r="C36" s="105"/>
      <c r="D36" s="105"/>
      <c r="E36" s="105"/>
      <c r="F36" s="105"/>
      <c r="G36" s="105"/>
      <c r="I36"/>
      <c r="J36"/>
      <c r="K36"/>
      <c r="L36"/>
      <c r="M36"/>
      <c r="N36"/>
      <c r="O36"/>
      <c r="P36" s="300"/>
      <c r="Q36" s="300"/>
      <c r="R36" s="300"/>
      <c r="S36" s="300"/>
      <c r="T36" s="300"/>
      <c r="U36" s="300"/>
    </row>
    <row r="37" spans="2:21" x14ac:dyDescent="0.25">
      <c r="P37" s="300"/>
      <c r="Q37" s="300"/>
      <c r="R37" s="300"/>
      <c r="S37" s="300"/>
      <c r="T37" s="300"/>
      <c r="U37" s="300"/>
    </row>
    <row r="38" spans="2:21" ht="15.6" x14ac:dyDescent="0.25">
      <c r="B38" s="96" t="s">
        <v>138</v>
      </c>
      <c r="P38" s="300"/>
      <c r="Q38" s="300"/>
      <c r="R38" s="300"/>
      <c r="S38" s="300"/>
      <c r="T38" s="300"/>
      <c r="U38" s="300"/>
    </row>
    <row r="39" spans="2:21" x14ac:dyDescent="0.25">
      <c r="B39" t="s">
        <v>251</v>
      </c>
      <c r="P39" s="300"/>
      <c r="Q39" s="300"/>
      <c r="R39" s="300"/>
      <c r="S39" s="300"/>
      <c r="T39" s="300"/>
      <c r="U39" s="300"/>
    </row>
    <row r="40" spans="2:21" x14ac:dyDescent="0.25">
      <c r="G40" s="97"/>
      <c r="P40" s="300"/>
      <c r="Q40" s="300"/>
      <c r="R40" s="300"/>
      <c r="S40" s="300"/>
      <c r="T40" s="300"/>
      <c r="U40" s="300"/>
    </row>
    <row r="41" spans="2:21" x14ac:dyDescent="0.25">
      <c r="B41" s="298" t="s">
        <v>2</v>
      </c>
      <c r="C41" s="342" t="s">
        <v>51</v>
      </c>
      <c r="D41" s="343"/>
      <c r="E41" s="343"/>
      <c r="F41" s="343"/>
      <c r="G41" s="343"/>
      <c r="P41" s="300"/>
      <c r="Q41" s="300"/>
      <c r="R41" s="300"/>
      <c r="S41" s="300"/>
      <c r="T41" s="300"/>
      <c r="U41" s="300"/>
    </row>
    <row r="42" spans="2:21" x14ac:dyDescent="0.25">
      <c r="B42" s="298"/>
      <c r="C42" s="304" t="s">
        <v>52</v>
      </c>
      <c r="D42" s="146" t="s">
        <v>53</v>
      </c>
      <c r="E42" s="146" t="s">
        <v>54</v>
      </c>
      <c r="F42" s="146" t="s">
        <v>55</v>
      </c>
      <c r="G42" s="146" t="s">
        <v>111</v>
      </c>
      <c r="H42" s="303" t="s">
        <v>140</v>
      </c>
      <c r="P42" s="300"/>
      <c r="Q42" s="300"/>
      <c r="R42" s="300"/>
      <c r="S42" s="300"/>
      <c r="T42" s="300"/>
      <c r="U42" s="300"/>
    </row>
    <row r="43" spans="2:21" x14ac:dyDescent="0.25">
      <c r="B43" s="249" t="s">
        <v>3</v>
      </c>
      <c r="C43" s="251">
        <v>5139</v>
      </c>
      <c r="D43" s="249">
        <v>13834</v>
      </c>
      <c r="E43" s="249">
        <v>24437</v>
      </c>
      <c r="F43" s="249">
        <v>16636</v>
      </c>
      <c r="G43" s="249">
        <v>4949</v>
      </c>
      <c r="H43" s="249">
        <v>64995</v>
      </c>
      <c r="P43" s="300"/>
      <c r="Q43" s="300"/>
      <c r="R43" s="300"/>
      <c r="S43" s="300"/>
      <c r="T43" s="300"/>
      <c r="U43" s="300"/>
    </row>
    <row r="44" spans="2:21" x14ac:dyDescent="0.25">
      <c r="B44" s="107" t="s">
        <v>4</v>
      </c>
      <c r="C44" s="301">
        <v>712</v>
      </c>
      <c r="D44" s="280">
        <v>2319</v>
      </c>
      <c r="E44" s="280">
        <v>3896</v>
      </c>
      <c r="F44" s="280">
        <v>2839</v>
      </c>
      <c r="G44" s="280">
        <v>891</v>
      </c>
      <c r="H44" s="103">
        <v>10657</v>
      </c>
      <c r="P44" s="300"/>
      <c r="Q44" s="300"/>
      <c r="R44" s="300"/>
      <c r="S44" s="300"/>
    </row>
    <row r="45" spans="2:21" x14ac:dyDescent="0.25">
      <c r="B45" s="78" t="s">
        <v>5</v>
      </c>
      <c r="C45" s="301">
        <v>684</v>
      </c>
      <c r="D45" s="280">
        <v>1443</v>
      </c>
      <c r="E45" s="280">
        <v>1686</v>
      </c>
      <c r="F45" s="280">
        <v>1133</v>
      </c>
      <c r="G45" s="280">
        <v>326</v>
      </c>
      <c r="H45" s="103">
        <v>5272</v>
      </c>
      <c r="P45" s="300"/>
      <c r="Q45" s="300"/>
      <c r="R45" s="300"/>
      <c r="S45" s="300"/>
    </row>
    <row r="46" spans="2:21" x14ac:dyDescent="0.25">
      <c r="B46" s="78" t="s">
        <v>6</v>
      </c>
      <c r="C46" s="301">
        <v>855</v>
      </c>
      <c r="D46" s="280">
        <v>2186</v>
      </c>
      <c r="E46" s="280">
        <v>3814</v>
      </c>
      <c r="F46" s="280">
        <v>2618</v>
      </c>
      <c r="G46" s="280">
        <v>648</v>
      </c>
      <c r="H46" s="103">
        <v>10121</v>
      </c>
      <c r="P46" s="300"/>
      <c r="Q46" s="300"/>
      <c r="R46" s="300"/>
      <c r="S46" s="300"/>
    </row>
    <row r="47" spans="2:21" x14ac:dyDescent="0.25">
      <c r="B47" s="78" t="s">
        <v>7</v>
      </c>
      <c r="C47" s="301">
        <v>2095</v>
      </c>
      <c r="D47" s="280">
        <v>4941</v>
      </c>
      <c r="E47" s="280">
        <v>9503</v>
      </c>
      <c r="F47" s="280">
        <v>6020</v>
      </c>
      <c r="G47" s="280">
        <v>1785</v>
      </c>
      <c r="H47" s="103">
        <v>24344</v>
      </c>
      <c r="P47" s="300"/>
      <c r="Q47" s="300"/>
      <c r="R47" s="300"/>
      <c r="S47" s="300"/>
    </row>
    <row r="48" spans="2:21" x14ac:dyDescent="0.25">
      <c r="B48" s="78" t="s">
        <v>8</v>
      </c>
      <c r="C48" s="305">
        <v>793</v>
      </c>
      <c r="D48" s="280">
        <v>2945</v>
      </c>
      <c r="E48" s="280">
        <v>5538</v>
      </c>
      <c r="F48" s="280">
        <v>4026</v>
      </c>
      <c r="G48" s="280">
        <v>1299</v>
      </c>
      <c r="H48" s="103">
        <v>14601</v>
      </c>
      <c r="P48" s="300"/>
      <c r="Q48" s="300"/>
      <c r="R48" s="300"/>
      <c r="S48" s="300"/>
    </row>
    <row r="49" spans="2:21" x14ac:dyDescent="0.25">
      <c r="B49" s="306" t="s">
        <v>26</v>
      </c>
      <c r="C49" s="307">
        <v>20</v>
      </c>
      <c r="D49" s="308">
        <v>126</v>
      </c>
      <c r="E49" s="308">
        <v>116</v>
      </c>
      <c r="F49" s="308">
        <v>71</v>
      </c>
      <c r="G49" s="308">
        <v>25</v>
      </c>
      <c r="H49" s="309">
        <v>358</v>
      </c>
      <c r="P49" s="300"/>
      <c r="Q49" s="300"/>
      <c r="R49" s="300"/>
      <c r="S49" s="300"/>
    </row>
    <row r="50" spans="2:21" x14ac:dyDescent="0.25">
      <c r="B50" s="105" t="s">
        <v>9</v>
      </c>
      <c r="C50" s="305">
        <v>131</v>
      </c>
      <c r="D50" s="280">
        <v>356</v>
      </c>
      <c r="E50" s="280">
        <v>460</v>
      </c>
      <c r="F50" s="280">
        <v>289</v>
      </c>
      <c r="G50" s="280">
        <v>52</v>
      </c>
      <c r="H50" s="105">
        <v>1288</v>
      </c>
      <c r="P50" s="300"/>
      <c r="Q50" s="300"/>
      <c r="R50" s="300"/>
      <c r="S50" s="300"/>
    </row>
    <row r="51" spans="2:21" x14ac:dyDescent="0.25">
      <c r="B51" s="105" t="s">
        <v>10</v>
      </c>
      <c r="C51" s="305">
        <v>8</v>
      </c>
      <c r="D51" s="280">
        <v>99</v>
      </c>
      <c r="E51" s="280">
        <v>71</v>
      </c>
      <c r="F51" s="280">
        <v>19</v>
      </c>
      <c r="G51" s="280">
        <v>1</v>
      </c>
      <c r="H51" s="105">
        <v>198</v>
      </c>
      <c r="P51" s="300"/>
      <c r="Q51" s="300"/>
      <c r="R51" s="300"/>
      <c r="S51" s="300"/>
      <c r="T51" s="300"/>
      <c r="U51" s="300"/>
    </row>
    <row r="52" spans="2:21" x14ac:dyDescent="0.25">
      <c r="B52" s="105" t="s">
        <v>132</v>
      </c>
      <c r="C52" s="305">
        <v>19</v>
      </c>
      <c r="D52" s="280">
        <v>186</v>
      </c>
      <c r="E52" s="280">
        <v>207</v>
      </c>
      <c r="F52" s="280">
        <v>112</v>
      </c>
      <c r="G52" s="280">
        <v>29</v>
      </c>
      <c r="H52" s="105">
        <v>553</v>
      </c>
      <c r="P52" s="300"/>
      <c r="Q52" s="300"/>
      <c r="R52" s="300"/>
      <c r="S52" s="300"/>
      <c r="T52" s="300"/>
      <c r="U52" s="300"/>
    </row>
    <row r="53" spans="2:21" x14ac:dyDescent="0.25">
      <c r="B53" s="105" t="s">
        <v>11</v>
      </c>
      <c r="C53" s="305">
        <v>0</v>
      </c>
      <c r="D53" s="280">
        <v>27</v>
      </c>
      <c r="E53" s="280">
        <v>65</v>
      </c>
      <c r="F53" s="280">
        <v>58</v>
      </c>
      <c r="G53" s="280">
        <v>19</v>
      </c>
      <c r="H53" s="105">
        <v>169</v>
      </c>
      <c r="P53" s="300"/>
      <c r="Q53" s="300"/>
      <c r="R53" s="300"/>
      <c r="S53" s="300"/>
      <c r="T53" s="300"/>
      <c r="U53" s="300"/>
    </row>
    <row r="54" spans="2:21" x14ac:dyDescent="0.25">
      <c r="B54" s="105" t="s">
        <v>29</v>
      </c>
      <c r="C54" s="305">
        <v>14</v>
      </c>
      <c r="D54" s="280">
        <v>40</v>
      </c>
      <c r="E54" s="280">
        <v>67</v>
      </c>
      <c r="F54" s="280">
        <v>113</v>
      </c>
      <c r="G54" s="280">
        <v>46</v>
      </c>
      <c r="H54" s="105">
        <v>280</v>
      </c>
      <c r="I54" s="103"/>
      <c r="J54" s="103"/>
      <c r="K54" s="103"/>
      <c r="L54" s="103"/>
      <c r="M54" s="103"/>
      <c r="N54" s="103"/>
      <c r="O54" s="103"/>
      <c r="P54" s="300"/>
      <c r="Q54" s="300"/>
      <c r="R54" s="300"/>
      <c r="S54" s="300"/>
      <c r="T54" s="300"/>
      <c r="U54" s="300"/>
    </row>
    <row r="55" spans="2:21" x14ac:dyDescent="0.25">
      <c r="B55" s="105" t="s">
        <v>31</v>
      </c>
      <c r="C55" s="305">
        <v>436</v>
      </c>
      <c r="D55" s="280">
        <v>1383</v>
      </c>
      <c r="E55" s="280">
        <v>2685</v>
      </c>
      <c r="F55" s="280">
        <v>1757</v>
      </c>
      <c r="G55" s="280">
        <v>646</v>
      </c>
      <c r="H55" s="105">
        <v>6907</v>
      </c>
      <c r="P55" s="300"/>
      <c r="Q55" s="300"/>
      <c r="R55" s="300"/>
      <c r="S55" s="300"/>
      <c r="T55" s="300"/>
      <c r="U55" s="300"/>
    </row>
    <row r="56" spans="2:21" x14ac:dyDescent="0.25">
      <c r="B56" s="105" t="s">
        <v>133</v>
      </c>
      <c r="C56" s="305">
        <v>144</v>
      </c>
      <c r="D56" s="280">
        <v>567</v>
      </c>
      <c r="E56" s="280">
        <v>876</v>
      </c>
      <c r="F56" s="280">
        <v>700</v>
      </c>
      <c r="G56" s="280">
        <v>208</v>
      </c>
      <c r="H56" s="105">
        <v>2495</v>
      </c>
    </row>
    <row r="57" spans="2:21" x14ac:dyDescent="0.25">
      <c r="B57" s="105" t="s">
        <v>12</v>
      </c>
      <c r="C57" s="305">
        <v>271</v>
      </c>
      <c r="D57" s="280">
        <v>946</v>
      </c>
      <c r="E57" s="280">
        <v>1704</v>
      </c>
      <c r="F57" s="280">
        <v>1144</v>
      </c>
      <c r="G57" s="280">
        <v>289</v>
      </c>
      <c r="H57" s="105">
        <v>4354</v>
      </c>
    </row>
    <row r="58" spans="2:21" x14ac:dyDescent="0.25">
      <c r="B58" s="105" t="s">
        <v>13</v>
      </c>
      <c r="C58" s="305">
        <v>392</v>
      </c>
      <c r="D58" s="280">
        <v>807</v>
      </c>
      <c r="E58" s="280">
        <v>1527</v>
      </c>
      <c r="F58" s="280">
        <v>1026</v>
      </c>
      <c r="G58" s="280">
        <v>256</v>
      </c>
      <c r="H58" s="105">
        <v>4008</v>
      </c>
    </row>
    <row r="59" spans="2:21" x14ac:dyDescent="0.25">
      <c r="B59" s="105" t="s">
        <v>14</v>
      </c>
      <c r="C59" s="305">
        <v>1907</v>
      </c>
      <c r="D59" s="280">
        <v>4192</v>
      </c>
      <c r="E59" s="280">
        <v>7986</v>
      </c>
      <c r="F59" s="280">
        <v>4936</v>
      </c>
      <c r="G59" s="280">
        <v>1545</v>
      </c>
      <c r="H59" s="105">
        <v>20566</v>
      </c>
    </row>
    <row r="60" spans="2:21" x14ac:dyDescent="0.25">
      <c r="B60" s="105" t="s">
        <v>15</v>
      </c>
      <c r="C60" s="305">
        <v>128</v>
      </c>
      <c r="D60" s="280">
        <v>547</v>
      </c>
      <c r="E60" s="280">
        <v>430</v>
      </c>
      <c r="F60" s="280">
        <v>317</v>
      </c>
      <c r="G60" s="280">
        <v>59</v>
      </c>
      <c r="H60" s="105">
        <v>1481</v>
      </c>
    </row>
    <row r="61" spans="2:21" x14ac:dyDescent="0.25">
      <c r="B61" s="105" t="s">
        <v>16</v>
      </c>
      <c r="C61" s="305">
        <v>31</v>
      </c>
      <c r="D61" s="280">
        <v>222</v>
      </c>
      <c r="E61" s="280">
        <v>349</v>
      </c>
      <c r="F61" s="280">
        <v>287</v>
      </c>
      <c r="G61" s="280">
        <v>76</v>
      </c>
      <c r="H61" s="105">
        <v>965</v>
      </c>
    </row>
    <row r="62" spans="2:21" x14ac:dyDescent="0.25">
      <c r="B62" s="105" t="s">
        <v>17</v>
      </c>
      <c r="C62" s="305">
        <v>62</v>
      </c>
      <c r="D62" s="280">
        <v>559</v>
      </c>
      <c r="E62" s="280">
        <v>1209</v>
      </c>
      <c r="F62" s="280">
        <v>940</v>
      </c>
      <c r="G62" s="280">
        <v>311</v>
      </c>
      <c r="H62" s="105">
        <v>3081</v>
      </c>
    </row>
    <row r="63" spans="2:21" x14ac:dyDescent="0.25">
      <c r="B63" s="105" t="s">
        <v>18</v>
      </c>
      <c r="C63" s="305">
        <v>181</v>
      </c>
      <c r="D63" s="280">
        <v>759</v>
      </c>
      <c r="E63" s="280">
        <v>1584</v>
      </c>
      <c r="F63" s="280">
        <v>1249</v>
      </c>
      <c r="G63" s="280">
        <v>351</v>
      </c>
      <c r="H63" s="105">
        <v>4124</v>
      </c>
    </row>
    <row r="64" spans="2:21" x14ac:dyDescent="0.25">
      <c r="B64" s="105" t="s">
        <v>19</v>
      </c>
      <c r="C64" s="305">
        <v>610</v>
      </c>
      <c r="D64" s="280">
        <v>1409</v>
      </c>
      <c r="E64" s="280">
        <v>2284</v>
      </c>
      <c r="F64" s="280">
        <v>1636</v>
      </c>
      <c r="G64" s="280">
        <v>495</v>
      </c>
      <c r="H64" s="105">
        <v>6434</v>
      </c>
    </row>
    <row r="65" spans="2:8" x14ac:dyDescent="0.25">
      <c r="B65" s="105" t="s">
        <v>20</v>
      </c>
      <c r="C65" s="305">
        <v>2</v>
      </c>
      <c r="D65" s="280">
        <v>18</v>
      </c>
      <c r="E65" s="280">
        <v>40</v>
      </c>
      <c r="F65" s="280">
        <v>23</v>
      </c>
      <c r="G65" s="280">
        <v>14</v>
      </c>
      <c r="H65" s="105">
        <v>97</v>
      </c>
    </row>
    <row r="66" spans="2:8" x14ac:dyDescent="0.25">
      <c r="B66" s="105" t="s">
        <v>21</v>
      </c>
      <c r="C66" s="305">
        <v>139</v>
      </c>
      <c r="D66" s="280">
        <v>501</v>
      </c>
      <c r="E66" s="280">
        <v>925</v>
      </c>
      <c r="F66" s="280">
        <v>657</v>
      </c>
      <c r="G66" s="280">
        <v>156</v>
      </c>
      <c r="H66" s="105">
        <v>2378</v>
      </c>
    </row>
    <row r="67" spans="2:8" x14ac:dyDescent="0.25">
      <c r="B67" s="105" t="s">
        <v>22</v>
      </c>
      <c r="C67" s="305">
        <v>47</v>
      </c>
      <c r="D67" s="280">
        <v>35</v>
      </c>
      <c r="E67" s="280">
        <v>50</v>
      </c>
      <c r="F67" s="280">
        <v>40</v>
      </c>
      <c r="G67" s="280">
        <v>5</v>
      </c>
      <c r="H67" s="105">
        <v>177</v>
      </c>
    </row>
    <row r="68" spans="2:8" x14ac:dyDescent="0.25">
      <c r="B68" s="105" t="s">
        <v>23</v>
      </c>
      <c r="C68" s="305">
        <v>49</v>
      </c>
      <c r="D68" s="280">
        <v>248</v>
      </c>
      <c r="E68" s="280">
        <v>592</v>
      </c>
      <c r="F68" s="280">
        <v>427</v>
      </c>
      <c r="G68" s="280">
        <v>84</v>
      </c>
      <c r="H68" s="105">
        <v>1400</v>
      </c>
    </row>
    <row r="69" spans="2:8" x14ac:dyDescent="0.25">
      <c r="B69" s="105" t="s">
        <v>24</v>
      </c>
      <c r="C69" s="305">
        <v>0</v>
      </c>
      <c r="D69" s="280">
        <v>2</v>
      </c>
      <c r="E69" s="280">
        <v>6</v>
      </c>
      <c r="F69" s="280">
        <v>6</v>
      </c>
      <c r="G69" s="280">
        <v>0</v>
      </c>
      <c r="H69" s="105">
        <v>14</v>
      </c>
    </row>
    <row r="70" spans="2:8" x14ac:dyDescent="0.25">
      <c r="B70" s="105" t="s">
        <v>28</v>
      </c>
      <c r="C70" s="305">
        <v>546</v>
      </c>
      <c r="D70" s="280">
        <v>779</v>
      </c>
      <c r="E70" s="280">
        <v>1145</v>
      </c>
      <c r="F70" s="280">
        <v>774</v>
      </c>
      <c r="G70" s="280">
        <v>252</v>
      </c>
      <c r="H70" s="105">
        <v>3496</v>
      </c>
    </row>
    <row r="71" spans="2:8" x14ac:dyDescent="0.25">
      <c r="B71" s="105" t="s">
        <v>32</v>
      </c>
      <c r="C71" s="305">
        <v>1</v>
      </c>
      <c r="D71" s="280">
        <v>14</v>
      </c>
      <c r="E71" s="280">
        <v>44</v>
      </c>
      <c r="F71" s="280">
        <v>33</v>
      </c>
      <c r="G71" s="280">
        <v>18</v>
      </c>
      <c r="H71" s="105">
        <v>110</v>
      </c>
    </row>
    <row r="72" spans="2:8" x14ac:dyDescent="0.25">
      <c r="B72" s="106" t="s">
        <v>25</v>
      </c>
      <c r="C72" s="302">
        <v>1</v>
      </c>
      <c r="D72" s="287">
        <v>12</v>
      </c>
      <c r="E72" s="287">
        <v>15</v>
      </c>
      <c r="F72" s="287">
        <v>22</v>
      </c>
      <c r="G72" s="287">
        <v>12</v>
      </c>
      <c r="H72" s="106">
        <v>62</v>
      </c>
    </row>
    <row r="73" spans="2:8" x14ac:dyDescent="0.25">
      <c r="B73" s="40" t="s">
        <v>113</v>
      </c>
      <c r="C73" s="105"/>
      <c r="D73" s="105"/>
      <c r="E73" s="105"/>
      <c r="F73" s="105"/>
      <c r="G73" s="105"/>
    </row>
  </sheetData>
  <mergeCells count="2">
    <mergeCell ref="C4:G4"/>
    <mergeCell ref="C41:G41"/>
  </mergeCells>
  <hyperlinks>
    <hyperlink ref="I1" location="Sommaire!A1" display="retour sommaire"/>
  </hyperlinks>
  <pageMargins left="0.7" right="0.7" top="0.75" bottom="0.75" header="0.3" footer="0.3"/>
  <pageSetup paperSize="8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B1" sqref="B1"/>
    </sheetView>
  </sheetViews>
  <sheetFormatPr baseColWidth="10" defaultRowHeight="13.2" x14ac:dyDescent="0.25"/>
  <cols>
    <col min="1" max="1" width="5" style="279" customWidth="1"/>
    <col min="2" max="2" width="10.6640625" style="279" customWidth="1"/>
    <col min="3" max="3" width="15.33203125" style="279" customWidth="1"/>
    <col min="4" max="4" width="11.5546875" style="279"/>
    <col min="5" max="5" width="9.77734375" style="279" customWidth="1"/>
    <col min="6" max="16384" width="11.5546875" style="279"/>
  </cols>
  <sheetData>
    <row r="1" spans="2:5" x14ac:dyDescent="0.25">
      <c r="B1" s="282" t="s">
        <v>244</v>
      </c>
    </row>
    <row r="4" spans="2:5" s="281" customFormat="1" ht="26.4" x14ac:dyDescent="0.25">
      <c r="B4" s="344" t="s">
        <v>228</v>
      </c>
      <c r="C4" s="281" t="s">
        <v>229</v>
      </c>
      <c r="D4" s="281" t="s">
        <v>230</v>
      </c>
      <c r="E4" s="346" t="s">
        <v>234</v>
      </c>
    </row>
    <row r="5" spans="2:5" s="284" customFormat="1" ht="10.199999999999999" x14ac:dyDescent="0.25">
      <c r="B5" s="345"/>
      <c r="C5" s="284" t="s">
        <v>235</v>
      </c>
      <c r="D5" s="284" t="s">
        <v>236</v>
      </c>
      <c r="E5" s="347"/>
    </row>
    <row r="6" spans="2:5" x14ac:dyDescent="0.25">
      <c r="B6" s="290">
        <v>1967</v>
      </c>
      <c r="C6" s="285">
        <v>1780</v>
      </c>
      <c r="D6" s="285">
        <v>413800</v>
      </c>
      <c r="E6" s="286">
        <f>(C6/D6)*1000</f>
        <v>4.3015949734171093</v>
      </c>
    </row>
    <row r="7" spans="2:5" x14ac:dyDescent="0.25">
      <c r="B7" s="291">
        <v>1974</v>
      </c>
      <c r="C7" s="280">
        <v>6681</v>
      </c>
      <c r="D7" s="280">
        <v>473200</v>
      </c>
      <c r="E7" s="283">
        <f t="shared" ref="E7:E12" si="0">(C7/D7)*1000</f>
        <v>14.11876584953508</v>
      </c>
    </row>
    <row r="8" spans="2:5" x14ac:dyDescent="0.25">
      <c r="B8" s="291">
        <v>1982</v>
      </c>
      <c r="C8" s="280">
        <v>12750</v>
      </c>
      <c r="D8" s="280">
        <v>519100</v>
      </c>
      <c r="E8" s="283">
        <f t="shared" si="0"/>
        <v>24.5617414756309</v>
      </c>
    </row>
    <row r="9" spans="2:5" x14ac:dyDescent="0.25">
      <c r="B9" s="291">
        <v>1990</v>
      </c>
      <c r="C9" s="280">
        <v>20372</v>
      </c>
      <c r="D9" s="280">
        <v>595800</v>
      </c>
      <c r="E9" s="283">
        <f t="shared" si="0"/>
        <v>34.192682108089961</v>
      </c>
    </row>
    <row r="10" spans="2:5" x14ac:dyDescent="0.25">
      <c r="B10" s="291">
        <v>1999</v>
      </c>
      <c r="C10" s="280">
        <v>40457</v>
      </c>
      <c r="D10" s="280">
        <v>703820</v>
      </c>
      <c r="E10" s="283">
        <f t="shared" si="0"/>
        <v>57.482026654542359</v>
      </c>
    </row>
    <row r="11" spans="2:5" x14ac:dyDescent="0.25">
      <c r="B11" s="291">
        <v>2010</v>
      </c>
      <c r="C11" s="280">
        <v>53718</v>
      </c>
      <c r="D11" s="278">
        <v>821140</v>
      </c>
      <c r="E11" s="283">
        <f t="shared" si="0"/>
        <v>65.418807998636041</v>
      </c>
    </row>
    <row r="12" spans="2:5" x14ac:dyDescent="0.25">
      <c r="B12" s="292">
        <v>2015</v>
      </c>
      <c r="C12" s="287">
        <v>64995</v>
      </c>
      <c r="D12" s="288">
        <v>843530</v>
      </c>
      <c r="E12" s="289">
        <f t="shared" si="0"/>
        <v>77.051201498464778</v>
      </c>
    </row>
    <row r="13" spans="2:5" x14ac:dyDescent="0.25">
      <c r="B13" s="312" t="s">
        <v>253</v>
      </c>
    </row>
  </sheetData>
  <mergeCells count="2">
    <mergeCell ref="B4:B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workbookViewId="0">
      <selection activeCell="B1" sqref="B1"/>
    </sheetView>
  </sheetViews>
  <sheetFormatPr baseColWidth="10" defaultRowHeight="13.2" x14ac:dyDescent="0.25"/>
  <cols>
    <col min="1" max="1" width="4.6640625" customWidth="1"/>
    <col min="2" max="2" width="27.5546875" customWidth="1"/>
  </cols>
  <sheetData>
    <row r="1" spans="2:9" s="3" customFormat="1" ht="15.6" x14ac:dyDescent="0.25">
      <c r="B1" s="1" t="s">
        <v>249</v>
      </c>
      <c r="C1" s="2"/>
    </row>
    <row r="2" spans="2:9" s="3" customFormat="1" x14ac:dyDescent="0.25">
      <c r="B2" s="23"/>
      <c r="C2" s="2"/>
    </row>
    <row r="3" spans="2:9" s="3" customFormat="1" x14ac:dyDescent="0.25">
      <c r="C3" s="340"/>
      <c r="D3" s="340"/>
      <c r="E3" s="19"/>
      <c r="F3" s="19"/>
      <c r="I3" s="134" t="s">
        <v>129</v>
      </c>
    </row>
    <row r="4" spans="2:9" s="7" customFormat="1" ht="39.6" x14ac:dyDescent="0.25">
      <c r="C4" s="41" t="s">
        <v>44</v>
      </c>
      <c r="D4" s="6" t="s">
        <v>45</v>
      </c>
      <c r="E4" s="6" t="s">
        <v>46</v>
      </c>
      <c r="F4" s="6" t="s">
        <v>47</v>
      </c>
      <c r="G4" s="4" t="s">
        <v>48</v>
      </c>
    </row>
    <row r="5" spans="2:9" s="29" customFormat="1" ht="13.95" customHeight="1" x14ac:dyDescent="0.25">
      <c r="C5" s="35" t="s">
        <v>49</v>
      </c>
      <c r="D5" s="348" t="s">
        <v>50</v>
      </c>
      <c r="E5" s="348"/>
      <c r="F5" s="348"/>
      <c r="G5" s="348"/>
    </row>
    <row r="6" spans="2:9" s="3" customFormat="1" ht="15" customHeight="1" x14ac:dyDescent="0.25">
      <c r="B6" s="8" t="s">
        <v>3</v>
      </c>
      <c r="C6" s="42">
        <v>63020</v>
      </c>
      <c r="D6" s="43">
        <v>5.7958995255750656</v>
      </c>
      <c r="E6" s="43">
        <v>5.74</v>
      </c>
      <c r="F6" s="43">
        <v>5.0999999999999996</v>
      </c>
      <c r="G6" s="43">
        <v>6.48</v>
      </c>
      <c r="H6"/>
    </row>
    <row r="7" spans="2:9" s="3" customFormat="1" ht="15" customHeight="1" x14ac:dyDescent="0.25">
      <c r="B7" s="25" t="s">
        <v>51</v>
      </c>
      <c r="C7" s="44"/>
      <c r="D7" s="45"/>
      <c r="E7" s="45"/>
      <c r="F7" s="45"/>
      <c r="G7" s="46"/>
      <c r="H7"/>
    </row>
    <row r="8" spans="2:9" s="3" customFormat="1" ht="15" customHeight="1" x14ac:dyDescent="0.25">
      <c r="B8" s="19" t="s">
        <v>52</v>
      </c>
      <c r="C8" s="38">
        <v>4890</v>
      </c>
      <c r="D8" s="47">
        <v>7.1970039888462356</v>
      </c>
      <c r="E8" s="49">
        <v>6.76</v>
      </c>
      <c r="F8" s="49">
        <v>5.69</v>
      </c>
      <c r="G8" s="50">
        <v>8.74</v>
      </c>
      <c r="H8"/>
    </row>
    <row r="9" spans="2:9" s="3" customFormat="1" ht="15" customHeight="1" x14ac:dyDescent="0.25">
      <c r="B9" s="19" t="s">
        <v>53</v>
      </c>
      <c r="C9" s="38">
        <v>13410</v>
      </c>
      <c r="D9" s="47">
        <v>6.0411125422076788</v>
      </c>
      <c r="E9" s="49">
        <v>5.9</v>
      </c>
      <c r="F9" s="49">
        <v>5.3</v>
      </c>
      <c r="G9" s="50">
        <v>6.69</v>
      </c>
    </row>
    <row r="10" spans="2:9" s="3" customFormat="1" ht="15" customHeight="1" x14ac:dyDescent="0.25">
      <c r="B10" s="19" t="s">
        <v>54</v>
      </c>
      <c r="C10" s="38">
        <v>23691</v>
      </c>
      <c r="D10" s="47">
        <v>5.7698380116330821</v>
      </c>
      <c r="E10" s="49">
        <v>5.68</v>
      </c>
      <c r="F10" s="49">
        <v>5.08</v>
      </c>
      <c r="G10" s="50">
        <v>6.42</v>
      </c>
    </row>
    <row r="11" spans="2:9" s="3" customFormat="1" ht="15" customHeight="1" x14ac:dyDescent="0.25">
      <c r="B11" s="19" t="s">
        <v>55</v>
      </c>
      <c r="C11" s="38">
        <v>16179</v>
      </c>
      <c r="D11" s="47">
        <v>5.6446268144643694</v>
      </c>
      <c r="E11" s="49">
        <v>5.6</v>
      </c>
      <c r="F11" s="49">
        <v>5.0199999999999996</v>
      </c>
      <c r="G11" s="50">
        <v>6.29</v>
      </c>
    </row>
    <row r="12" spans="2:9" s="3" customFormat="1" ht="15" customHeight="1" x14ac:dyDescent="0.25">
      <c r="B12" s="56" t="s">
        <v>111</v>
      </c>
      <c r="C12" s="38">
        <v>4850</v>
      </c>
      <c r="D12" s="47">
        <v>5.4235633736467612</v>
      </c>
      <c r="E12" s="49">
        <v>5.34</v>
      </c>
      <c r="F12" s="49">
        <v>4.79</v>
      </c>
      <c r="G12" s="50">
        <v>6.03</v>
      </c>
    </row>
    <row r="13" spans="2:9" s="3" customFormat="1" ht="15" customHeight="1" x14ac:dyDescent="0.25">
      <c r="B13" s="295" t="s">
        <v>59</v>
      </c>
      <c r="C13" s="253"/>
      <c r="D13" s="296"/>
      <c r="E13" s="297"/>
      <c r="F13" s="297"/>
      <c r="G13" s="297"/>
    </row>
    <row r="14" spans="2:9" s="3" customFormat="1" ht="15" customHeight="1" x14ac:dyDescent="0.25">
      <c r="B14" s="56" t="s">
        <v>60</v>
      </c>
      <c r="C14" s="256">
        <v>13634</v>
      </c>
      <c r="D14" s="47">
        <v>5.4259028320444074</v>
      </c>
      <c r="E14" s="49">
        <v>5.33</v>
      </c>
      <c r="F14" s="49">
        <v>5.0199999999999996</v>
      </c>
      <c r="G14" s="49">
        <v>5.72</v>
      </c>
      <c r="H14" s="48"/>
    </row>
    <row r="15" spans="2:9" s="3" customFormat="1" ht="15" customHeight="1" x14ac:dyDescent="0.25">
      <c r="B15" s="56" t="s">
        <v>61</v>
      </c>
      <c r="C15" s="256">
        <v>32861</v>
      </c>
      <c r="D15" s="47">
        <v>6.1008538478598355</v>
      </c>
      <c r="E15" s="49">
        <v>6.11</v>
      </c>
      <c r="F15" s="49">
        <v>5.53</v>
      </c>
      <c r="G15" s="49">
        <v>6.69</v>
      </c>
      <c r="H15" s="48"/>
    </row>
    <row r="16" spans="2:9" s="3" customFormat="1" ht="15" customHeight="1" x14ac:dyDescent="0.25">
      <c r="B16" s="56" t="s">
        <v>248</v>
      </c>
      <c r="C16" s="256">
        <v>829</v>
      </c>
      <c r="D16" s="47">
        <v>7.29</v>
      </c>
      <c r="E16" s="49">
        <v>7.65</v>
      </c>
      <c r="F16" s="49">
        <v>6.63</v>
      </c>
      <c r="G16" s="49">
        <v>8.18</v>
      </c>
      <c r="H16" s="48"/>
    </row>
    <row r="17" spans="2:7" s="3" customFormat="1" ht="15" customHeight="1" x14ac:dyDescent="0.25">
      <c r="B17" s="58" t="s">
        <v>62</v>
      </c>
      <c r="C17" s="51">
        <v>15696</v>
      </c>
      <c r="D17" s="52">
        <v>5.33</v>
      </c>
      <c r="E17" s="60">
        <v>5.17</v>
      </c>
      <c r="F17" s="60">
        <v>4.42</v>
      </c>
      <c r="G17" s="60">
        <v>6.23</v>
      </c>
    </row>
    <row r="18" spans="2:7" s="1" customFormat="1" ht="26.4" customHeight="1" x14ac:dyDescent="0.25">
      <c r="B18" s="349" t="s">
        <v>70</v>
      </c>
      <c r="C18" s="349"/>
      <c r="D18" s="349"/>
      <c r="E18" s="349"/>
      <c r="F18" s="349"/>
      <c r="G18" s="349"/>
    </row>
    <row r="19" spans="2:7" s="1" customFormat="1" ht="13.2" customHeight="1" x14ac:dyDescent="0.25">
      <c r="B19" s="61" t="s">
        <v>71</v>
      </c>
      <c r="C19" s="62"/>
      <c r="D19" s="63"/>
      <c r="E19" s="64"/>
      <c r="F19" s="64"/>
      <c r="G19" s="65"/>
    </row>
    <row r="20" spans="2:7" s="3" customFormat="1" x14ac:dyDescent="0.25">
      <c r="B20" s="40" t="s">
        <v>113</v>
      </c>
      <c r="C20" s="67"/>
      <c r="D20" s="61"/>
      <c r="E20" s="61"/>
      <c r="F20" s="61"/>
      <c r="G20" s="66"/>
    </row>
    <row r="21" spans="2:7" s="3" customFormat="1" x14ac:dyDescent="0.25">
      <c r="B21" s="48"/>
    </row>
    <row r="22" spans="2:7" s="3" customFormat="1" x14ac:dyDescent="0.25"/>
    <row r="23" spans="2:7" s="7" customFormat="1" ht="14.4" customHeight="1" x14ac:dyDescent="0.25"/>
    <row r="24" spans="2:7" s="3" customFormat="1" x14ac:dyDescent="0.25"/>
    <row r="25" spans="2:7" s="3" customFormat="1" ht="22.95" customHeight="1" x14ac:dyDescent="0.25"/>
    <row r="26" spans="2:7" s="3" customFormat="1" x14ac:dyDescent="0.25"/>
    <row r="27" spans="2:7" x14ac:dyDescent="0.25">
      <c r="B27" s="3"/>
      <c r="C27" s="3"/>
      <c r="D27" s="3"/>
      <c r="E27" s="3"/>
      <c r="F27" s="3"/>
      <c r="G27" s="3"/>
    </row>
    <row r="28" spans="2:7" x14ac:dyDescent="0.25">
      <c r="B28" s="3"/>
      <c r="C28" s="3"/>
      <c r="D28" s="3"/>
      <c r="E28" s="3"/>
      <c r="F28" s="3"/>
      <c r="G28" s="3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3"/>
      <c r="C30" s="3"/>
      <c r="D30" s="3"/>
      <c r="E30" s="3"/>
      <c r="F30" s="3"/>
      <c r="G30" s="3"/>
    </row>
  </sheetData>
  <mergeCells count="3">
    <mergeCell ref="C3:D3"/>
    <mergeCell ref="D5:G5"/>
    <mergeCell ref="B18:G18"/>
  </mergeCells>
  <hyperlinks>
    <hyperlink ref="I3" location="Sommaire!A1" display="retour sommaire"/>
  </hyperlinks>
  <pageMargins left="0.7" right="0.7" top="0.75" bottom="0.75" header="0.3" footer="0.3"/>
  <pageSetup paperSize="8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2"/>
  <sheetViews>
    <sheetView zoomScaleNormal="100" workbookViewId="0">
      <pane xSplit="2" topLeftCell="C1" activePane="topRight" state="frozen"/>
      <selection pane="topRight" activeCell="B1" sqref="B1"/>
    </sheetView>
  </sheetViews>
  <sheetFormatPr baseColWidth="10" defaultColWidth="11.5546875" defaultRowHeight="13.2" x14ac:dyDescent="0.25"/>
  <cols>
    <col min="1" max="1" width="5.88671875" style="3" customWidth="1"/>
    <col min="2" max="2" width="21.6640625" style="3" customWidth="1"/>
    <col min="3" max="4" width="11.5546875" style="2"/>
    <col min="5" max="5" width="11.5546875" style="3"/>
    <col min="6" max="7" width="11.5546875" style="2"/>
    <col min="8" max="9" width="9.33203125" style="2" customWidth="1"/>
    <col min="10" max="10" width="8.5546875" style="3" customWidth="1"/>
    <col min="11" max="13" width="11.5546875" style="2"/>
    <col min="14" max="14" width="11.5546875" style="3"/>
    <col min="15" max="17" width="11.5546875" style="2"/>
    <col min="18" max="19" width="11.5546875" style="3"/>
    <col min="20" max="23" width="11.5546875" style="2"/>
    <col min="24" max="16384" width="11.5546875" style="3"/>
  </cols>
  <sheetData>
    <row r="1" spans="2:24" ht="15.6" x14ac:dyDescent="0.25">
      <c r="B1" s="1" t="s">
        <v>0</v>
      </c>
      <c r="H1" s="134" t="s">
        <v>129</v>
      </c>
    </row>
    <row r="3" spans="2:24" x14ac:dyDescent="0.25">
      <c r="C3" s="339" t="s">
        <v>73</v>
      </c>
      <c r="D3" s="340"/>
      <c r="E3" s="340"/>
      <c r="F3" s="341"/>
      <c r="G3" s="339" t="s">
        <v>74</v>
      </c>
      <c r="H3" s="340"/>
      <c r="I3" s="340"/>
      <c r="J3" s="341"/>
      <c r="K3" s="339" t="s">
        <v>1</v>
      </c>
      <c r="L3" s="340"/>
      <c r="M3" s="340"/>
      <c r="N3" s="341"/>
      <c r="O3" s="339" t="s">
        <v>75</v>
      </c>
      <c r="P3" s="340"/>
      <c r="Q3" s="340"/>
      <c r="R3" s="340"/>
      <c r="S3" s="341"/>
      <c r="T3" s="339" t="s">
        <v>76</v>
      </c>
      <c r="U3" s="340"/>
      <c r="V3" s="341"/>
      <c r="W3" s="339" t="s">
        <v>77</v>
      </c>
      <c r="X3" s="341"/>
    </row>
    <row r="4" spans="2:24" s="7" customFormat="1" ht="79.2" x14ac:dyDescent="0.25">
      <c r="B4" s="4" t="s">
        <v>2</v>
      </c>
      <c r="C4" s="5" t="s">
        <v>78</v>
      </c>
      <c r="D4" s="70" t="s">
        <v>79</v>
      </c>
      <c r="E4" s="6" t="s">
        <v>80</v>
      </c>
      <c r="F4" s="71" t="s">
        <v>81</v>
      </c>
      <c r="G4" s="5" t="s">
        <v>82</v>
      </c>
      <c r="H4" s="70" t="s">
        <v>83</v>
      </c>
      <c r="I4" s="70" t="s">
        <v>84</v>
      </c>
      <c r="J4" s="68" t="s">
        <v>85</v>
      </c>
      <c r="K4" s="5" t="s">
        <v>86</v>
      </c>
      <c r="L4" s="70" t="s">
        <v>87</v>
      </c>
      <c r="M4" s="70" t="s">
        <v>88</v>
      </c>
      <c r="N4" s="68" t="s">
        <v>89</v>
      </c>
      <c r="O4" s="5" t="s">
        <v>90</v>
      </c>
      <c r="P4" s="70" t="s">
        <v>91</v>
      </c>
      <c r="Q4" s="70" t="s">
        <v>92</v>
      </c>
      <c r="R4" s="6" t="s">
        <v>93</v>
      </c>
      <c r="S4" s="68" t="s">
        <v>94</v>
      </c>
      <c r="T4" s="5" t="s">
        <v>95</v>
      </c>
      <c r="U4" s="70" t="s">
        <v>96</v>
      </c>
      <c r="V4" s="71" t="s">
        <v>97</v>
      </c>
      <c r="W4" s="5" t="s">
        <v>98</v>
      </c>
      <c r="X4" s="72" t="s">
        <v>99</v>
      </c>
    </row>
    <row r="5" spans="2:24" s="1" customFormat="1" ht="15" customHeight="1" x14ac:dyDescent="0.25">
      <c r="B5" s="8" t="s">
        <v>3</v>
      </c>
      <c r="C5" s="9">
        <v>64995</v>
      </c>
      <c r="D5" s="73">
        <v>61886</v>
      </c>
      <c r="E5" s="10">
        <v>5.0237533529392753</v>
      </c>
      <c r="F5" s="74">
        <v>21385</v>
      </c>
      <c r="G5" s="9">
        <v>223</v>
      </c>
      <c r="H5" s="73">
        <v>199</v>
      </c>
      <c r="I5" s="73">
        <v>21</v>
      </c>
      <c r="J5" s="75">
        <v>3</v>
      </c>
      <c r="K5" s="9">
        <v>3331</v>
      </c>
      <c r="L5" s="73">
        <v>1464</v>
      </c>
      <c r="M5" s="73">
        <v>1867</v>
      </c>
      <c r="N5" s="11">
        <v>5.1250096161243173</v>
      </c>
      <c r="O5" s="9">
        <v>64119</v>
      </c>
      <c r="P5" s="73">
        <v>1099</v>
      </c>
      <c r="Q5" s="73">
        <v>347</v>
      </c>
      <c r="R5" s="10">
        <v>1.7140005302640402</v>
      </c>
      <c r="S5" s="11">
        <v>0.54118124112977439</v>
      </c>
      <c r="T5" s="9">
        <v>5722</v>
      </c>
      <c r="U5" s="73">
        <v>60789</v>
      </c>
      <c r="V5" s="76">
        <v>9.4128871999868391</v>
      </c>
      <c r="W5" s="9">
        <v>63020</v>
      </c>
      <c r="X5" s="77">
        <v>5.7958995255750656</v>
      </c>
    </row>
    <row r="6" spans="2:24" x14ac:dyDescent="0.25">
      <c r="B6" s="3" t="s">
        <v>4</v>
      </c>
      <c r="C6" s="12">
        <v>10657</v>
      </c>
      <c r="D6" s="78">
        <v>10208</v>
      </c>
      <c r="E6" s="13">
        <v>4.3985109717868331</v>
      </c>
      <c r="F6" s="79">
        <v>2088</v>
      </c>
      <c r="G6" s="2">
        <v>50</v>
      </c>
      <c r="H6" s="2">
        <v>50</v>
      </c>
      <c r="I6" s="2">
        <v>0</v>
      </c>
      <c r="J6" s="3">
        <v>0</v>
      </c>
      <c r="K6" s="12">
        <v>499</v>
      </c>
      <c r="L6" s="78">
        <v>157</v>
      </c>
      <c r="M6" s="78">
        <v>342</v>
      </c>
      <c r="N6" s="14">
        <v>4.6823683963592</v>
      </c>
      <c r="O6" s="2">
        <v>10497</v>
      </c>
      <c r="P6" s="2">
        <v>124</v>
      </c>
      <c r="Q6" s="2">
        <v>45</v>
      </c>
      <c r="R6" s="80">
        <v>1.1812898923501953</v>
      </c>
      <c r="S6" s="80">
        <v>0.42869391254644185</v>
      </c>
      <c r="T6" s="12">
        <v>821</v>
      </c>
      <c r="U6" s="78">
        <v>9998</v>
      </c>
      <c r="V6" s="79">
        <v>8.2116423284656932</v>
      </c>
      <c r="W6" s="12">
        <v>10373</v>
      </c>
      <c r="X6" s="81">
        <v>5.93</v>
      </c>
    </row>
    <row r="7" spans="2:24" x14ac:dyDescent="0.25">
      <c r="B7" s="3" t="s">
        <v>5</v>
      </c>
      <c r="C7" s="12">
        <v>5272</v>
      </c>
      <c r="D7" s="78">
        <v>5206</v>
      </c>
      <c r="E7" s="13">
        <v>1.2677679600461007</v>
      </c>
      <c r="F7" s="79">
        <v>0</v>
      </c>
      <c r="G7" s="2">
        <v>10</v>
      </c>
      <c r="H7" s="2">
        <v>10</v>
      </c>
      <c r="I7" s="2">
        <v>0</v>
      </c>
      <c r="J7" s="3">
        <v>0</v>
      </c>
      <c r="K7" s="12">
        <v>76</v>
      </c>
      <c r="L7" s="78">
        <v>76</v>
      </c>
      <c r="M7" s="78">
        <v>0</v>
      </c>
      <c r="N7" s="14">
        <v>1.4415781487101669</v>
      </c>
      <c r="O7" s="2">
        <v>5219</v>
      </c>
      <c r="P7" s="2">
        <v>76</v>
      </c>
      <c r="Q7" s="2">
        <v>21</v>
      </c>
      <c r="R7" s="80">
        <v>1.4562176662195825</v>
      </c>
      <c r="S7" s="80">
        <v>0.40237593408698985</v>
      </c>
      <c r="T7" s="12">
        <v>675</v>
      </c>
      <c r="U7" s="78">
        <v>5143</v>
      </c>
      <c r="V7" s="79">
        <v>13.124635426793702</v>
      </c>
      <c r="W7" s="12">
        <v>5143</v>
      </c>
      <c r="X7" s="81">
        <v>5.92</v>
      </c>
    </row>
    <row r="8" spans="2:24" x14ac:dyDescent="0.25">
      <c r="B8" s="3" t="s">
        <v>6</v>
      </c>
      <c r="C8" s="12">
        <v>10121</v>
      </c>
      <c r="D8" s="78">
        <v>9153</v>
      </c>
      <c r="E8" s="13">
        <v>10.575767507920899</v>
      </c>
      <c r="F8" s="79">
        <v>3082</v>
      </c>
      <c r="G8" s="2">
        <v>19</v>
      </c>
      <c r="H8" s="2">
        <v>19</v>
      </c>
      <c r="I8" s="2">
        <v>0</v>
      </c>
      <c r="J8" s="3">
        <v>0</v>
      </c>
      <c r="K8" s="12">
        <v>987</v>
      </c>
      <c r="L8" s="78">
        <v>657</v>
      </c>
      <c r="M8" s="78">
        <v>330</v>
      </c>
      <c r="N8" s="14">
        <v>9.7520007904357282</v>
      </c>
      <c r="O8" s="2">
        <v>10089</v>
      </c>
      <c r="P8" s="2">
        <v>373</v>
      </c>
      <c r="Q8" s="2">
        <v>171</v>
      </c>
      <c r="R8" s="80">
        <v>3.6970958469620374</v>
      </c>
      <c r="S8" s="80">
        <v>1.6949152542372881</v>
      </c>
      <c r="T8" s="12">
        <v>1046</v>
      </c>
      <c r="U8" s="78">
        <v>9102</v>
      </c>
      <c r="V8" s="79">
        <v>11.491979784662712</v>
      </c>
      <c r="W8" s="12">
        <v>9716</v>
      </c>
      <c r="X8" s="81">
        <v>5.78</v>
      </c>
    </row>
    <row r="9" spans="2:24" x14ac:dyDescent="0.25">
      <c r="B9" s="3" t="s">
        <v>7</v>
      </c>
      <c r="C9" s="12">
        <v>24344</v>
      </c>
      <c r="D9" s="78">
        <v>23437</v>
      </c>
      <c r="E9" s="13">
        <v>3.8699492255834791</v>
      </c>
      <c r="F9" s="79">
        <v>12600</v>
      </c>
      <c r="G9" s="2">
        <v>85</v>
      </c>
      <c r="H9" s="2">
        <v>64</v>
      </c>
      <c r="I9" s="2">
        <v>21</v>
      </c>
      <c r="J9" s="3">
        <v>0</v>
      </c>
      <c r="K9" s="12">
        <v>991</v>
      </c>
      <c r="L9" s="78">
        <v>254</v>
      </c>
      <c r="M9" s="78">
        <v>737</v>
      </c>
      <c r="N9" s="14">
        <v>4.070818271442656</v>
      </c>
      <c r="O9" s="2">
        <v>23928</v>
      </c>
      <c r="P9" s="2">
        <v>362</v>
      </c>
      <c r="Q9" s="2">
        <v>67</v>
      </c>
      <c r="R9" s="80">
        <v>1.512871949180876</v>
      </c>
      <c r="S9" s="80">
        <v>0.2800066867268472</v>
      </c>
      <c r="T9" s="12">
        <v>2103</v>
      </c>
      <c r="U9" s="78">
        <v>22938</v>
      </c>
      <c r="V9" s="79">
        <v>9.1681925189641653</v>
      </c>
      <c r="W9" s="12">
        <v>23566</v>
      </c>
      <c r="X9" s="81">
        <v>5.81</v>
      </c>
    </row>
    <row r="10" spans="2:24" x14ac:dyDescent="0.25">
      <c r="B10" s="3" t="s">
        <v>8</v>
      </c>
      <c r="C10" s="12">
        <v>14601</v>
      </c>
      <c r="D10" s="78">
        <v>13882</v>
      </c>
      <c r="E10" s="13">
        <v>5.1793689670076359</v>
      </c>
      <c r="F10" s="79">
        <v>3615</v>
      </c>
      <c r="G10" s="2">
        <v>59</v>
      </c>
      <c r="H10" s="2">
        <v>56</v>
      </c>
      <c r="I10" s="2">
        <v>0</v>
      </c>
      <c r="J10" s="3">
        <v>3</v>
      </c>
      <c r="K10" s="12">
        <v>778</v>
      </c>
      <c r="L10" s="78">
        <v>320</v>
      </c>
      <c r="M10" s="78">
        <v>458</v>
      </c>
      <c r="N10" s="14">
        <v>5.3284021642353263</v>
      </c>
      <c r="O10" s="2">
        <v>14386</v>
      </c>
      <c r="P10" s="2">
        <v>164</v>
      </c>
      <c r="Q10" s="2">
        <v>43</v>
      </c>
      <c r="R10" s="80">
        <v>1.1399972195189769</v>
      </c>
      <c r="S10" s="80">
        <v>0.29890170999582927</v>
      </c>
      <c r="T10" s="12">
        <v>1077</v>
      </c>
      <c r="U10" s="78">
        <v>13608</v>
      </c>
      <c r="V10" s="79">
        <v>7.9144620811287485</v>
      </c>
      <c r="W10" s="12">
        <v>14222</v>
      </c>
      <c r="X10" s="81">
        <v>5.64</v>
      </c>
    </row>
    <row r="11" spans="2:24" ht="15" customHeight="1" x14ac:dyDescent="0.25">
      <c r="B11" s="15" t="s">
        <v>26</v>
      </c>
      <c r="C11" s="16">
        <v>358</v>
      </c>
      <c r="D11" s="82">
        <v>358</v>
      </c>
      <c r="E11" s="17">
        <v>0</v>
      </c>
      <c r="F11" s="83">
        <v>0</v>
      </c>
      <c r="G11" s="16">
        <v>0</v>
      </c>
      <c r="H11" s="82">
        <v>0</v>
      </c>
      <c r="I11" s="82">
        <v>0</v>
      </c>
      <c r="J11" s="84">
        <v>0</v>
      </c>
      <c r="K11" s="16">
        <v>0</v>
      </c>
      <c r="L11" s="82">
        <v>0</v>
      </c>
      <c r="M11" s="82">
        <v>0</v>
      </c>
      <c r="N11" s="18">
        <v>0</v>
      </c>
      <c r="O11" s="16">
        <v>356</v>
      </c>
      <c r="P11" s="82">
        <v>0</v>
      </c>
      <c r="Q11" s="82">
        <v>0</v>
      </c>
      <c r="R11" s="17">
        <v>0</v>
      </c>
      <c r="S11" s="18">
        <v>0</v>
      </c>
      <c r="T11" s="16">
        <v>35</v>
      </c>
      <c r="U11" s="82">
        <v>356</v>
      </c>
      <c r="V11" s="85">
        <v>9.8314606741573041</v>
      </c>
      <c r="W11" s="16">
        <v>356</v>
      </c>
      <c r="X11" s="86">
        <v>6.2259207101096745</v>
      </c>
    </row>
    <row r="12" spans="2:24" ht="15" customHeight="1" x14ac:dyDescent="0.25">
      <c r="B12" s="19" t="s">
        <v>9</v>
      </c>
      <c r="C12" s="12">
        <v>1288</v>
      </c>
      <c r="D12" s="78">
        <v>1227</v>
      </c>
      <c r="E12" s="13">
        <v>4.9714751426242865</v>
      </c>
      <c r="F12" s="79">
        <v>0</v>
      </c>
      <c r="G12" s="12">
        <v>0</v>
      </c>
      <c r="H12" s="78">
        <v>0</v>
      </c>
      <c r="I12" s="78">
        <v>0</v>
      </c>
      <c r="J12" s="87">
        <v>0</v>
      </c>
      <c r="K12" s="12">
        <v>61</v>
      </c>
      <c r="L12" s="78">
        <v>61</v>
      </c>
      <c r="M12" s="78">
        <v>0</v>
      </c>
      <c r="N12" s="14">
        <v>4.7360248447204967</v>
      </c>
      <c r="O12" s="12">
        <v>1288</v>
      </c>
      <c r="P12" s="78">
        <v>29</v>
      </c>
      <c r="Q12" s="78">
        <v>5</v>
      </c>
      <c r="R12" s="13">
        <v>2.2515527950310559</v>
      </c>
      <c r="S12" s="14">
        <v>0.38819875776397517</v>
      </c>
      <c r="T12" s="12">
        <v>153</v>
      </c>
      <c r="U12" s="78">
        <v>1227</v>
      </c>
      <c r="V12" s="88">
        <v>12.469437652811736</v>
      </c>
      <c r="W12" s="12">
        <v>1259</v>
      </c>
      <c r="X12" s="81">
        <v>5.8960304054054058</v>
      </c>
    </row>
    <row r="13" spans="2:24" ht="15" customHeight="1" x14ac:dyDescent="0.25">
      <c r="B13" s="19" t="s">
        <v>10</v>
      </c>
      <c r="C13" s="12">
        <v>198</v>
      </c>
      <c r="D13" s="78">
        <v>198</v>
      </c>
      <c r="E13" s="13">
        <v>0</v>
      </c>
      <c r="F13" s="79">
        <v>0</v>
      </c>
      <c r="G13" s="12">
        <v>0</v>
      </c>
      <c r="H13" s="78">
        <v>0</v>
      </c>
      <c r="I13" s="78">
        <v>0</v>
      </c>
      <c r="J13" s="87">
        <v>0</v>
      </c>
      <c r="K13" s="12">
        <v>0</v>
      </c>
      <c r="L13" s="78">
        <v>0</v>
      </c>
      <c r="M13" s="78">
        <v>0</v>
      </c>
      <c r="N13" s="14">
        <v>0</v>
      </c>
      <c r="O13" s="12">
        <v>196</v>
      </c>
      <c r="P13" s="78">
        <v>3</v>
      </c>
      <c r="Q13" s="78">
        <v>0</v>
      </c>
      <c r="R13" s="13">
        <v>1.5306122448979591</v>
      </c>
      <c r="S13" s="14">
        <v>0</v>
      </c>
      <c r="T13" s="12">
        <v>31</v>
      </c>
      <c r="U13" s="78">
        <v>196</v>
      </c>
      <c r="V13" s="88">
        <v>15.816326530612246</v>
      </c>
      <c r="W13" s="12">
        <v>193</v>
      </c>
      <c r="X13" s="81">
        <v>6.0429065160583324</v>
      </c>
    </row>
    <row r="14" spans="2:24" ht="15" customHeight="1" x14ac:dyDescent="0.25">
      <c r="B14" s="19" t="s">
        <v>132</v>
      </c>
      <c r="C14" s="12">
        <v>553</v>
      </c>
      <c r="D14" s="78">
        <v>517</v>
      </c>
      <c r="E14" s="13">
        <v>6.9632495164410058</v>
      </c>
      <c r="F14" s="79">
        <v>0</v>
      </c>
      <c r="G14" s="12">
        <v>0</v>
      </c>
      <c r="H14" s="78">
        <v>0</v>
      </c>
      <c r="I14" s="78">
        <v>0</v>
      </c>
      <c r="J14" s="87">
        <v>0</v>
      </c>
      <c r="K14" s="12">
        <v>36</v>
      </c>
      <c r="L14" s="78">
        <v>0</v>
      </c>
      <c r="M14" s="78">
        <v>36</v>
      </c>
      <c r="N14" s="14">
        <v>6.5099457504520801</v>
      </c>
      <c r="O14" s="12">
        <v>552</v>
      </c>
      <c r="P14" s="78">
        <v>2</v>
      </c>
      <c r="Q14" s="78">
        <v>0</v>
      </c>
      <c r="R14" s="13">
        <v>0.36231884057971014</v>
      </c>
      <c r="S14" s="14">
        <v>0</v>
      </c>
      <c r="T14" s="12">
        <v>42</v>
      </c>
      <c r="U14" s="78">
        <v>516</v>
      </c>
      <c r="V14" s="88">
        <v>8.1395348837209305</v>
      </c>
      <c r="W14" s="12">
        <v>550</v>
      </c>
      <c r="X14" s="81">
        <v>6.0728851649418747</v>
      </c>
    </row>
    <row r="15" spans="2:24" ht="15" customHeight="1" x14ac:dyDescent="0.25">
      <c r="B15" s="19" t="s">
        <v>11</v>
      </c>
      <c r="C15" s="12">
        <v>169</v>
      </c>
      <c r="D15" s="78">
        <v>134</v>
      </c>
      <c r="E15" s="13">
        <v>26.119402985074625</v>
      </c>
      <c r="F15" s="79">
        <v>0</v>
      </c>
      <c r="G15" s="12">
        <v>0</v>
      </c>
      <c r="H15" s="78">
        <v>0</v>
      </c>
      <c r="I15" s="78">
        <v>0</v>
      </c>
      <c r="J15" s="87">
        <v>0</v>
      </c>
      <c r="K15" s="12">
        <v>35</v>
      </c>
      <c r="L15" s="78">
        <v>35</v>
      </c>
      <c r="M15" s="78">
        <v>0</v>
      </c>
      <c r="N15" s="14">
        <v>20.710059171597635</v>
      </c>
      <c r="O15" s="12">
        <v>169</v>
      </c>
      <c r="P15" s="78">
        <v>0</v>
      </c>
      <c r="Q15" s="78">
        <v>0</v>
      </c>
      <c r="R15" s="13">
        <v>0</v>
      </c>
      <c r="S15" s="14">
        <v>0</v>
      </c>
      <c r="T15" s="12">
        <v>12</v>
      </c>
      <c r="U15" s="78">
        <v>134</v>
      </c>
      <c r="V15" s="88">
        <v>8.9552238805970141</v>
      </c>
      <c r="W15" s="12">
        <v>169</v>
      </c>
      <c r="X15" s="81">
        <v>5.2200919647728155</v>
      </c>
    </row>
    <row r="16" spans="2:24" ht="15" customHeight="1" x14ac:dyDescent="0.25">
      <c r="B16" s="19" t="s">
        <v>29</v>
      </c>
      <c r="C16" s="12">
        <v>280</v>
      </c>
      <c r="D16" s="78">
        <v>280</v>
      </c>
      <c r="E16" s="13">
        <v>0</v>
      </c>
      <c r="F16" s="79">
        <v>0</v>
      </c>
      <c r="G16" s="12">
        <v>0</v>
      </c>
      <c r="H16" s="78">
        <v>0</v>
      </c>
      <c r="I16" s="78">
        <v>0</v>
      </c>
      <c r="J16" s="87">
        <v>0</v>
      </c>
      <c r="K16" s="12">
        <v>0</v>
      </c>
      <c r="L16" s="78">
        <v>0</v>
      </c>
      <c r="M16" s="78">
        <v>0</v>
      </c>
      <c r="N16" s="14">
        <v>0</v>
      </c>
      <c r="O16" s="12">
        <v>280</v>
      </c>
      <c r="P16" s="78">
        <v>6</v>
      </c>
      <c r="Q16" s="78">
        <v>2</v>
      </c>
      <c r="R16" s="13">
        <v>2.1428571428571428</v>
      </c>
      <c r="S16" s="14">
        <v>0.7142857142857143</v>
      </c>
      <c r="T16" s="12">
        <v>26</v>
      </c>
      <c r="U16" s="78">
        <v>280</v>
      </c>
      <c r="V16" s="88">
        <v>9.2857142857142865</v>
      </c>
      <c r="W16" s="12">
        <v>274</v>
      </c>
      <c r="X16" s="81">
        <v>5.7730642890661663</v>
      </c>
    </row>
    <row r="17" spans="2:24" ht="15" customHeight="1" x14ac:dyDescent="0.25">
      <c r="B17" s="19" t="s">
        <v>31</v>
      </c>
      <c r="C17" s="12">
        <v>6907</v>
      </c>
      <c r="D17" s="78">
        <v>6833</v>
      </c>
      <c r="E17" s="13">
        <v>1.0829796575442705</v>
      </c>
      <c r="F17" s="79">
        <v>970</v>
      </c>
      <c r="G17" s="12">
        <v>34</v>
      </c>
      <c r="H17" s="78">
        <v>31</v>
      </c>
      <c r="I17" s="78">
        <v>0</v>
      </c>
      <c r="J17" s="87">
        <v>3</v>
      </c>
      <c r="K17" s="12">
        <v>108</v>
      </c>
      <c r="L17" s="78">
        <v>99</v>
      </c>
      <c r="M17" s="78">
        <v>9</v>
      </c>
      <c r="N17" s="14">
        <v>1.5636310988851889</v>
      </c>
      <c r="O17" s="12">
        <v>6701</v>
      </c>
      <c r="P17" s="78">
        <v>96</v>
      </c>
      <c r="Q17" s="78">
        <v>35</v>
      </c>
      <c r="R17" s="13">
        <v>1.4326219967169078</v>
      </c>
      <c r="S17" s="14">
        <v>0.52231010296970604</v>
      </c>
      <c r="T17" s="12">
        <v>495</v>
      </c>
      <c r="U17" s="78">
        <v>6593</v>
      </c>
      <c r="V17" s="88">
        <v>7.507962991051115</v>
      </c>
      <c r="W17" s="12">
        <v>6605</v>
      </c>
      <c r="X17" s="81">
        <v>5.4855244816479347</v>
      </c>
    </row>
    <row r="18" spans="2:24" ht="15" customHeight="1" x14ac:dyDescent="0.25">
      <c r="B18" s="19" t="s">
        <v>133</v>
      </c>
      <c r="C18" s="12">
        <v>2495</v>
      </c>
      <c r="D18" s="78">
        <v>2223</v>
      </c>
      <c r="E18" s="13">
        <v>12.235717498875394</v>
      </c>
      <c r="F18" s="79">
        <v>833</v>
      </c>
      <c r="G18" s="12">
        <v>13</v>
      </c>
      <c r="H18" s="78">
        <v>13</v>
      </c>
      <c r="I18" s="78">
        <v>0</v>
      </c>
      <c r="J18" s="87">
        <v>0</v>
      </c>
      <c r="K18" s="12">
        <v>285</v>
      </c>
      <c r="L18" s="78">
        <v>59</v>
      </c>
      <c r="M18" s="78">
        <v>226</v>
      </c>
      <c r="N18" s="14">
        <v>11.422845691382765</v>
      </c>
      <c r="O18" s="12">
        <v>2490</v>
      </c>
      <c r="P18" s="78">
        <v>27</v>
      </c>
      <c r="Q18" s="78">
        <v>4</v>
      </c>
      <c r="R18" s="13">
        <v>1.0843373493975903</v>
      </c>
      <c r="S18" s="14">
        <v>0.1606425702811245</v>
      </c>
      <c r="T18" s="12">
        <v>219</v>
      </c>
      <c r="U18" s="78">
        <v>2205</v>
      </c>
      <c r="V18" s="88">
        <v>9.9319727891156457</v>
      </c>
      <c r="W18" s="12">
        <v>2463</v>
      </c>
      <c r="X18" s="81">
        <v>6.0271610437718328</v>
      </c>
    </row>
    <row r="19" spans="2:24" ht="15" customHeight="1" x14ac:dyDescent="0.25">
      <c r="B19" s="19" t="s">
        <v>12</v>
      </c>
      <c r="C19" s="12">
        <v>4354</v>
      </c>
      <c r="D19" s="78">
        <v>3706</v>
      </c>
      <c r="E19" s="13">
        <v>17.485159201295197</v>
      </c>
      <c r="F19" s="79">
        <v>1306</v>
      </c>
      <c r="G19" s="12">
        <v>4</v>
      </c>
      <c r="H19" s="78">
        <v>4</v>
      </c>
      <c r="I19" s="78">
        <v>0</v>
      </c>
      <c r="J19" s="87">
        <v>0</v>
      </c>
      <c r="K19" s="12">
        <v>652</v>
      </c>
      <c r="L19" s="78">
        <v>377</v>
      </c>
      <c r="M19" s="78">
        <v>275</v>
      </c>
      <c r="N19" s="14">
        <v>14.974735875057418</v>
      </c>
      <c r="O19" s="12">
        <v>4338</v>
      </c>
      <c r="P19" s="78">
        <v>100</v>
      </c>
      <c r="Q19" s="78">
        <v>31</v>
      </c>
      <c r="R19" s="13">
        <v>2.3052097740894424</v>
      </c>
      <c r="S19" s="14">
        <v>0.71461502996772708</v>
      </c>
      <c r="T19" s="12">
        <v>380</v>
      </c>
      <c r="U19" s="78">
        <v>3686</v>
      </c>
      <c r="V19" s="88">
        <v>10.309278350515463</v>
      </c>
      <c r="W19" s="12">
        <v>4238</v>
      </c>
      <c r="X19" s="81">
        <v>5.7033529387682691</v>
      </c>
    </row>
    <row r="20" spans="2:24" ht="15" customHeight="1" x14ac:dyDescent="0.25">
      <c r="B20" s="19" t="s">
        <v>13</v>
      </c>
      <c r="C20" s="12">
        <v>4008</v>
      </c>
      <c r="D20" s="78">
        <v>3749</v>
      </c>
      <c r="E20" s="13">
        <v>6.9085089357161911</v>
      </c>
      <c r="F20" s="79">
        <v>1776</v>
      </c>
      <c r="G20" s="12">
        <v>15</v>
      </c>
      <c r="H20" s="78">
        <v>15</v>
      </c>
      <c r="I20" s="78">
        <v>0</v>
      </c>
      <c r="J20" s="87">
        <v>0</v>
      </c>
      <c r="K20" s="12">
        <v>274</v>
      </c>
      <c r="L20" s="78">
        <v>219</v>
      </c>
      <c r="M20" s="78">
        <v>55</v>
      </c>
      <c r="N20" s="14">
        <v>6.8363273453093818</v>
      </c>
      <c r="O20" s="12">
        <v>3993</v>
      </c>
      <c r="P20" s="78">
        <v>236</v>
      </c>
      <c r="Q20" s="78">
        <v>133</v>
      </c>
      <c r="R20" s="13">
        <v>5.9103431004257452</v>
      </c>
      <c r="S20" s="14">
        <v>3.330828950663661</v>
      </c>
      <c r="T20" s="12">
        <v>475</v>
      </c>
      <c r="U20" s="78">
        <v>3719</v>
      </c>
      <c r="V20" s="88">
        <v>12.772250605001345</v>
      </c>
      <c r="W20" s="12">
        <v>3757</v>
      </c>
      <c r="X20" s="81">
        <v>5.815087137324614</v>
      </c>
    </row>
    <row r="21" spans="2:24" ht="15" customHeight="1" x14ac:dyDescent="0.25">
      <c r="B21" s="19" t="s">
        <v>14</v>
      </c>
      <c r="C21" s="12">
        <v>20566</v>
      </c>
      <c r="D21" s="78">
        <v>19967</v>
      </c>
      <c r="E21" s="13">
        <v>2.9999499173636499</v>
      </c>
      <c r="F21" s="79">
        <v>11854</v>
      </c>
      <c r="G21" s="12">
        <v>78</v>
      </c>
      <c r="H21" s="78">
        <v>57</v>
      </c>
      <c r="I21" s="78">
        <v>21</v>
      </c>
      <c r="J21" s="87">
        <v>0</v>
      </c>
      <c r="K21" s="12">
        <v>676</v>
      </c>
      <c r="L21" s="78">
        <v>254</v>
      </c>
      <c r="M21" s="78">
        <v>422</v>
      </c>
      <c r="N21" s="14">
        <v>3.2869785082174459</v>
      </c>
      <c r="O21" s="12">
        <v>20154</v>
      </c>
      <c r="P21" s="78">
        <v>299</v>
      </c>
      <c r="Q21" s="78">
        <v>57</v>
      </c>
      <c r="R21" s="13">
        <v>1.4835764612483875</v>
      </c>
      <c r="S21" s="14">
        <v>0.2828222685323013</v>
      </c>
      <c r="T21" s="12">
        <v>1642</v>
      </c>
      <c r="U21" s="78">
        <v>19479</v>
      </c>
      <c r="V21" s="88">
        <v>8.429590841418964</v>
      </c>
      <c r="W21" s="12">
        <v>19855</v>
      </c>
      <c r="X21" s="81">
        <v>5.7383303457146662</v>
      </c>
    </row>
    <row r="22" spans="2:24" ht="15" customHeight="1" x14ac:dyDescent="0.25">
      <c r="B22" s="19" t="s">
        <v>15</v>
      </c>
      <c r="C22" s="12">
        <v>1481</v>
      </c>
      <c r="D22" s="78">
        <v>1454</v>
      </c>
      <c r="E22" s="13">
        <v>1.8569463548830811</v>
      </c>
      <c r="F22" s="79">
        <v>0</v>
      </c>
      <c r="G22" s="12">
        <v>3</v>
      </c>
      <c r="H22" s="78">
        <v>3</v>
      </c>
      <c r="I22" s="78">
        <v>0</v>
      </c>
      <c r="J22" s="87">
        <v>0</v>
      </c>
      <c r="K22" s="12">
        <v>30</v>
      </c>
      <c r="L22" s="78">
        <v>30</v>
      </c>
      <c r="M22" s="78">
        <v>0</v>
      </c>
      <c r="N22" s="14">
        <v>2.0256583389601621</v>
      </c>
      <c r="O22" s="12">
        <v>1470</v>
      </c>
      <c r="P22" s="78">
        <v>8</v>
      </c>
      <c r="Q22" s="78">
        <v>0</v>
      </c>
      <c r="R22" s="13">
        <v>0.54421768707482987</v>
      </c>
      <c r="S22" s="14">
        <v>0</v>
      </c>
      <c r="T22" s="12">
        <v>149</v>
      </c>
      <c r="U22" s="78">
        <v>1440</v>
      </c>
      <c r="V22" s="88">
        <v>10.347222222222221</v>
      </c>
      <c r="W22" s="12">
        <v>1462</v>
      </c>
      <c r="X22" s="81">
        <v>5.9665017088764545</v>
      </c>
    </row>
    <row r="23" spans="2:24" ht="15" customHeight="1" x14ac:dyDescent="0.25">
      <c r="B23" s="19" t="s">
        <v>16</v>
      </c>
      <c r="C23" s="12">
        <v>965</v>
      </c>
      <c r="D23" s="78">
        <v>877</v>
      </c>
      <c r="E23" s="13">
        <v>10.034207525655644</v>
      </c>
      <c r="F23" s="79">
        <v>391</v>
      </c>
      <c r="G23" s="12">
        <v>0</v>
      </c>
      <c r="H23" s="78">
        <v>0</v>
      </c>
      <c r="I23" s="78">
        <v>0</v>
      </c>
      <c r="J23" s="87">
        <v>0</v>
      </c>
      <c r="K23" s="12">
        <v>88</v>
      </c>
      <c r="L23" s="78">
        <v>0</v>
      </c>
      <c r="M23" s="78">
        <v>88</v>
      </c>
      <c r="N23" s="14">
        <v>9.119170984455959</v>
      </c>
      <c r="O23" s="12">
        <v>963</v>
      </c>
      <c r="P23" s="78">
        <v>16</v>
      </c>
      <c r="Q23" s="78">
        <v>1</v>
      </c>
      <c r="R23" s="13">
        <v>1.6614745586708204</v>
      </c>
      <c r="S23" s="14">
        <v>0.10384215991692627</v>
      </c>
      <c r="T23" s="12">
        <v>98</v>
      </c>
      <c r="U23" s="78">
        <v>875</v>
      </c>
      <c r="V23" s="88">
        <v>11.200000000000001</v>
      </c>
      <c r="W23" s="12">
        <v>947</v>
      </c>
      <c r="X23" s="81">
        <v>5.6326479659274487</v>
      </c>
    </row>
    <row r="24" spans="2:24" ht="15" customHeight="1" x14ac:dyDescent="0.25">
      <c r="B24" s="19" t="s">
        <v>17</v>
      </c>
      <c r="C24" s="12">
        <v>3081</v>
      </c>
      <c r="D24" s="78">
        <v>2836</v>
      </c>
      <c r="E24" s="13">
        <v>8.6389280677009879</v>
      </c>
      <c r="F24" s="79">
        <v>0</v>
      </c>
      <c r="G24" s="12">
        <v>9</v>
      </c>
      <c r="H24" s="78">
        <v>9</v>
      </c>
      <c r="I24" s="78">
        <v>0</v>
      </c>
      <c r="J24" s="87">
        <v>0</v>
      </c>
      <c r="K24" s="12">
        <v>254</v>
      </c>
      <c r="L24" s="78">
        <v>0</v>
      </c>
      <c r="M24" s="78">
        <v>254</v>
      </c>
      <c r="N24" s="14">
        <v>8.2440765985069788</v>
      </c>
      <c r="O24" s="12">
        <v>3076</v>
      </c>
      <c r="P24" s="78">
        <v>36</v>
      </c>
      <c r="Q24" s="78">
        <v>8</v>
      </c>
      <c r="R24" s="13">
        <v>1.1703511053315996</v>
      </c>
      <c r="S24" s="14">
        <v>0.26007802340702213</v>
      </c>
      <c r="T24" s="12">
        <v>251</v>
      </c>
      <c r="U24" s="78">
        <v>2822</v>
      </c>
      <c r="V24" s="88">
        <v>8.8944011339475555</v>
      </c>
      <c r="W24" s="12">
        <v>3040</v>
      </c>
      <c r="X24" s="81">
        <v>5.9847754994867879</v>
      </c>
    </row>
    <row r="25" spans="2:24" ht="15" customHeight="1" x14ac:dyDescent="0.25">
      <c r="B25" s="19" t="s">
        <v>18</v>
      </c>
      <c r="C25" s="12">
        <v>4124</v>
      </c>
      <c r="D25" s="78">
        <v>3839</v>
      </c>
      <c r="E25" s="13">
        <v>7.4238082834071379</v>
      </c>
      <c r="F25" s="79">
        <v>1349</v>
      </c>
      <c r="G25" s="12">
        <v>12</v>
      </c>
      <c r="H25" s="78">
        <v>12</v>
      </c>
      <c r="I25" s="78">
        <v>0</v>
      </c>
      <c r="J25" s="87">
        <v>0</v>
      </c>
      <c r="K25" s="12">
        <v>297</v>
      </c>
      <c r="L25" s="78">
        <v>162</v>
      </c>
      <c r="M25" s="78">
        <v>135</v>
      </c>
      <c r="N25" s="14">
        <v>7.2017458777885555</v>
      </c>
      <c r="O25" s="12">
        <v>4122</v>
      </c>
      <c r="P25" s="78">
        <v>25</v>
      </c>
      <c r="Q25" s="78">
        <v>3</v>
      </c>
      <c r="R25" s="13">
        <v>0.60650169820475497</v>
      </c>
      <c r="S25" s="14">
        <v>7.2780203784570605E-2</v>
      </c>
      <c r="T25" s="12">
        <v>259</v>
      </c>
      <c r="U25" s="78">
        <v>3825</v>
      </c>
      <c r="V25" s="88">
        <v>6.7712418300653594</v>
      </c>
      <c r="W25" s="12">
        <v>4097</v>
      </c>
      <c r="X25" s="81">
        <v>5.6418498646787905</v>
      </c>
    </row>
    <row r="26" spans="2:24" ht="15" customHeight="1" x14ac:dyDescent="0.25">
      <c r="B26" s="19" t="s">
        <v>19</v>
      </c>
      <c r="C26" s="12">
        <v>6434</v>
      </c>
      <c r="D26" s="78">
        <v>6301</v>
      </c>
      <c r="E26" s="13">
        <v>2.1107760672909062</v>
      </c>
      <c r="F26" s="79">
        <v>2088</v>
      </c>
      <c r="G26" s="12">
        <v>41</v>
      </c>
      <c r="H26" s="78">
        <v>41</v>
      </c>
      <c r="I26" s="78">
        <v>0</v>
      </c>
      <c r="J26" s="87">
        <v>0</v>
      </c>
      <c r="K26" s="12">
        <v>174</v>
      </c>
      <c r="L26" s="78">
        <v>122</v>
      </c>
      <c r="M26" s="78">
        <v>52</v>
      </c>
      <c r="N26" s="14">
        <v>2.7043829654958036</v>
      </c>
      <c r="O26" s="12">
        <v>6282</v>
      </c>
      <c r="P26" s="78">
        <v>83</v>
      </c>
      <c r="Q26" s="78">
        <v>37</v>
      </c>
      <c r="R26" s="13">
        <v>1.3212352753900032</v>
      </c>
      <c r="S26" s="14">
        <v>0.58898439987265205</v>
      </c>
      <c r="T26" s="12">
        <v>470</v>
      </c>
      <c r="U26" s="78">
        <v>6108</v>
      </c>
      <c r="V26" s="88">
        <v>7.6948264571054361</v>
      </c>
      <c r="W26" s="12">
        <v>6199</v>
      </c>
      <c r="X26" s="81">
        <v>5.8981303978832811</v>
      </c>
    </row>
    <row r="27" spans="2:24" ht="15" customHeight="1" x14ac:dyDescent="0.25">
      <c r="B27" s="19" t="s">
        <v>20</v>
      </c>
      <c r="C27" s="12">
        <v>97</v>
      </c>
      <c r="D27" s="78">
        <v>97</v>
      </c>
      <c r="E27" s="13">
        <v>0</v>
      </c>
      <c r="F27" s="79">
        <v>0</v>
      </c>
      <c r="G27" s="12">
        <v>0</v>
      </c>
      <c r="H27" s="78">
        <v>0</v>
      </c>
      <c r="I27" s="78">
        <v>0</v>
      </c>
      <c r="J27" s="87">
        <v>0</v>
      </c>
      <c r="K27" s="12">
        <v>0</v>
      </c>
      <c r="L27" s="78">
        <v>0</v>
      </c>
      <c r="M27" s="78">
        <v>0</v>
      </c>
      <c r="N27" s="14">
        <v>0</v>
      </c>
      <c r="O27" s="12">
        <v>97</v>
      </c>
      <c r="P27" s="78">
        <v>2</v>
      </c>
      <c r="Q27" s="78">
        <v>0</v>
      </c>
      <c r="R27" s="13">
        <v>2.0618556701030926</v>
      </c>
      <c r="S27" s="14">
        <v>0</v>
      </c>
      <c r="T27" s="12">
        <v>18</v>
      </c>
      <c r="U27" s="78">
        <v>97</v>
      </c>
      <c r="V27" s="88">
        <v>18.556701030927837</v>
      </c>
      <c r="W27" s="12">
        <v>95</v>
      </c>
      <c r="X27" s="81">
        <v>5.3216245883644344</v>
      </c>
    </row>
    <row r="28" spans="2:24" ht="15" customHeight="1" x14ac:dyDescent="0.25">
      <c r="B28" s="19" t="s">
        <v>21</v>
      </c>
      <c r="C28" s="12">
        <v>2378</v>
      </c>
      <c r="D28" s="78">
        <v>2070</v>
      </c>
      <c r="E28" s="13">
        <v>14.879227053140095</v>
      </c>
      <c r="F28" s="79">
        <v>746</v>
      </c>
      <c r="G28" s="12">
        <v>7</v>
      </c>
      <c r="H28" s="78">
        <v>7</v>
      </c>
      <c r="I28" s="78">
        <v>0</v>
      </c>
      <c r="J28" s="87">
        <v>0</v>
      </c>
      <c r="K28" s="12">
        <v>315</v>
      </c>
      <c r="L28" s="78">
        <v>0</v>
      </c>
      <c r="M28" s="78">
        <v>315</v>
      </c>
      <c r="N28" s="14">
        <v>13.246425567703954</v>
      </c>
      <c r="O28" s="12">
        <v>2376</v>
      </c>
      <c r="P28" s="78">
        <v>48</v>
      </c>
      <c r="Q28" s="78">
        <v>5</v>
      </c>
      <c r="R28" s="13">
        <v>2.0202020202020203</v>
      </c>
      <c r="S28" s="14">
        <v>0.21043771043771042</v>
      </c>
      <c r="T28" s="12">
        <v>331</v>
      </c>
      <c r="U28" s="78">
        <v>2061</v>
      </c>
      <c r="V28" s="88">
        <v>16.060164968461912</v>
      </c>
      <c r="W28" s="12">
        <v>2328</v>
      </c>
      <c r="X28" s="81">
        <v>5.9099551862401798</v>
      </c>
    </row>
    <row r="29" spans="2:24" ht="15" customHeight="1" x14ac:dyDescent="0.25">
      <c r="B29" s="19" t="s">
        <v>22</v>
      </c>
      <c r="C29" s="12">
        <v>177</v>
      </c>
      <c r="D29" s="78">
        <v>177</v>
      </c>
      <c r="E29" s="13">
        <v>0</v>
      </c>
      <c r="F29" s="79">
        <v>0</v>
      </c>
      <c r="G29" s="12">
        <v>0</v>
      </c>
      <c r="H29" s="78">
        <v>0</v>
      </c>
      <c r="I29" s="78">
        <v>0</v>
      </c>
      <c r="J29" s="87">
        <v>0</v>
      </c>
      <c r="K29" s="12">
        <v>0</v>
      </c>
      <c r="L29" s="78">
        <v>0</v>
      </c>
      <c r="M29" s="78">
        <v>0</v>
      </c>
      <c r="N29" s="14">
        <v>0</v>
      </c>
      <c r="O29" s="12">
        <v>176</v>
      </c>
      <c r="P29" s="78">
        <v>2</v>
      </c>
      <c r="Q29" s="78">
        <v>0</v>
      </c>
      <c r="R29" s="13">
        <v>1.1363636363636365</v>
      </c>
      <c r="S29" s="14">
        <v>0</v>
      </c>
      <c r="T29" s="12">
        <v>10</v>
      </c>
      <c r="U29" s="78">
        <v>176</v>
      </c>
      <c r="V29" s="88">
        <v>5.6818181818181817</v>
      </c>
      <c r="W29" s="12">
        <v>174</v>
      </c>
      <c r="X29" s="81">
        <v>6.1401651112706386</v>
      </c>
    </row>
    <row r="30" spans="2:24" ht="15" customHeight="1" x14ac:dyDescent="0.25">
      <c r="B30" s="19" t="s">
        <v>23</v>
      </c>
      <c r="C30" s="12">
        <v>1400</v>
      </c>
      <c r="D30" s="78">
        <v>1400</v>
      </c>
      <c r="E30" s="13">
        <v>0</v>
      </c>
      <c r="F30" s="79">
        <v>0</v>
      </c>
      <c r="G30" s="12">
        <v>0</v>
      </c>
      <c r="H30" s="78">
        <v>0</v>
      </c>
      <c r="I30" s="78">
        <v>0</v>
      </c>
      <c r="J30" s="87">
        <v>0</v>
      </c>
      <c r="K30" s="12">
        <v>0</v>
      </c>
      <c r="L30" s="78">
        <v>0</v>
      </c>
      <c r="M30" s="78">
        <v>0</v>
      </c>
      <c r="N30" s="14">
        <v>0</v>
      </c>
      <c r="O30" s="12">
        <v>1398</v>
      </c>
      <c r="P30" s="78">
        <v>15</v>
      </c>
      <c r="Q30" s="78">
        <v>5</v>
      </c>
      <c r="R30" s="13">
        <v>1.0729613733905579</v>
      </c>
      <c r="S30" s="14">
        <v>0.35765379113018597</v>
      </c>
      <c r="T30" s="12">
        <v>130</v>
      </c>
      <c r="U30" s="78">
        <v>1398</v>
      </c>
      <c r="V30" s="88">
        <v>9.2989985693848354</v>
      </c>
      <c r="W30" s="12">
        <v>1383</v>
      </c>
      <c r="X30" s="81">
        <v>6.6972613476567</v>
      </c>
    </row>
    <row r="31" spans="2:24" ht="15" customHeight="1" x14ac:dyDescent="0.25">
      <c r="B31" s="19" t="s">
        <v>24</v>
      </c>
      <c r="C31" s="12">
        <v>14</v>
      </c>
      <c r="D31" s="78">
        <v>14</v>
      </c>
      <c r="E31" s="13">
        <v>0</v>
      </c>
      <c r="F31" s="79">
        <v>0</v>
      </c>
      <c r="G31" s="12">
        <v>0</v>
      </c>
      <c r="H31" s="78">
        <v>0</v>
      </c>
      <c r="I31" s="78">
        <v>0</v>
      </c>
      <c r="J31" s="87">
        <v>0</v>
      </c>
      <c r="K31" s="12">
        <v>0</v>
      </c>
      <c r="L31" s="78">
        <v>0</v>
      </c>
      <c r="M31" s="78">
        <v>0</v>
      </c>
      <c r="N31" s="14">
        <v>0</v>
      </c>
      <c r="O31" s="12">
        <v>14</v>
      </c>
      <c r="P31" s="78">
        <v>0</v>
      </c>
      <c r="Q31" s="78">
        <v>0</v>
      </c>
      <c r="R31" s="13">
        <v>0</v>
      </c>
      <c r="S31" s="14">
        <v>0</v>
      </c>
      <c r="T31" s="12">
        <v>2</v>
      </c>
      <c r="U31" s="78">
        <v>14</v>
      </c>
      <c r="V31" s="88">
        <v>14.285714285714285</v>
      </c>
      <c r="W31" s="12">
        <v>14</v>
      </c>
      <c r="X31" s="81">
        <v>6.3545816733067726</v>
      </c>
    </row>
    <row r="32" spans="2:24" ht="15" customHeight="1" x14ac:dyDescent="0.25">
      <c r="B32" s="19" t="s">
        <v>28</v>
      </c>
      <c r="C32" s="12">
        <v>3496</v>
      </c>
      <c r="D32" s="78">
        <v>3457</v>
      </c>
      <c r="E32" s="13">
        <v>1.1281457911483945</v>
      </c>
      <c r="F32" s="79">
        <v>0</v>
      </c>
      <c r="G32" s="12">
        <v>7</v>
      </c>
      <c r="H32" s="78">
        <v>7</v>
      </c>
      <c r="I32" s="78">
        <v>0</v>
      </c>
      <c r="J32" s="87">
        <v>0</v>
      </c>
      <c r="K32" s="12">
        <v>46</v>
      </c>
      <c r="L32" s="78">
        <v>46</v>
      </c>
      <c r="M32" s="78">
        <v>0</v>
      </c>
      <c r="N32" s="14">
        <v>1.3157894736842104</v>
      </c>
      <c r="O32" s="12">
        <v>3456</v>
      </c>
      <c r="P32" s="78">
        <v>63</v>
      </c>
      <c r="Q32" s="78">
        <v>21</v>
      </c>
      <c r="R32" s="13">
        <v>1.8229166666666667</v>
      </c>
      <c r="S32" s="14">
        <v>0.60763888888888895</v>
      </c>
      <c r="T32" s="12">
        <v>477</v>
      </c>
      <c r="U32" s="78">
        <v>3410</v>
      </c>
      <c r="V32" s="88">
        <v>13.988269794721408</v>
      </c>
      <c r="W32" s="12">
        <v>3393</v>
      </c>
      <c r="X32" s="81">
        <v>5.9155224031139255</v>
      </c>
    </row>
    <row r="33" spans="2:24" ht="15" customHeight="1" x14ac:dyDescent="0.25">
      <c r="B33" s="19" t="s">
        <v>32</v>
      </c>
      <c r="C33" s="12">
        <v>110</v>
      </c>
      <c r="D33" s="78">
        <v>110</v>
      </c>
      <c r="E33" s="13">
        <v>0</v>
      </c>
      <c r="F33" s="79">
        <v>72</v>
      </c>
      <c r="G33" s="12">
        <v>0</v>
      </c>
      <c r="H33" s="78">
        <v>0</v>
      </c>
      <c r="I33" s="78">
        <v>0</v>
      </c>
      <c r="J33" s="87">
        <v>0</v>
      </c>
      <c r="K33" s="12">
        <v>0</v>
      </c>
      <c r="L33" s="78">
        <v>0</v>
      </c>
      <c r="M33" s="78">
        <v>0</v>
      </c>
      <c r="N33" s="14">
        <v>0</v>
      </c>
      <c r="O33" s="12">
        <v>110</v>
      </c>
      <c r="P33" s="78">
        <v>0</v>
      </c>
      <c r="Q33" s="78">
        <v>0</v>
      </c>
      <c r="R33" s="13">
        <v>0</v>
      </c>
      <c r="S33" s="14">
        <v>0</v>
      </c>
      <c r="T33" s="12">
        <v>6</v>
      </c>
      <c r="U33" s="78">
        <v>110</v>
      </c>
      <c r="V33" s="88">
        <v>5.4545454545454541</v>
      </c>
      <c r="W33" s="12">
        <v>110</v>
      </c>
      <c r="X33" s="81">
        <v>5.5697086443534793</v>
      </c>
    </row>
    <row r="34" spans="2:24" ht="15" customHeight="1" x14ac:dyDescent="0.25">
      <c r="B34" s="89" t="s">
        <v>25</v>
      </c>
      <c r="C34" s="20">
        <v>62</v>
      </c>
      <c r="D34" s="90">
        <v>62</v>
      </c>
      <c r="E34" s="21">
        <v>0</v>
      </c>
      <c r="F34" s="91">
        <v>0</v>
      </c>
      <c r="G34" s="20">
        <v>0</v>
      </c>
      <c r="H34" s="90">
        <v>0</v>
      </c>
      <c r="I34" s="90">
        <v>0</v>
      </c>
      <c r="J34" s="92">
        <v>0</v>
      </c>
      <c r="K34" s="20">
        <v>0</v>
      </c>
      <c r="L34" s="90">
        <v>0</v>
      </c>
      <c r="M34" s="90">
        <v>0</v>
      </c>
      <c r="N34" s="22">
        <v>0</v>
      </c>
      <c r="O34" s="20">
        <v>62</v>
      </c>
      <c r="P34" s="90">
        <v>3</v>
      </c>
      <c r="Q34" s="90">
        <v>0</v>
      </c>
      <c r="R34" s="21">
        <v>4.838709677419355</v>
      </c>
      <c r="S34" s="22">
        <v>0</v>
      </c>
      <c r="T34" s="20">
        <v>11</v>
      </c>
      <c r="U34" s="90">
        <v>62</v>
      </c>
      <c r="V34" s="93">
        <v>17.741935483870968</v>
      </c>
      <c r="W34" s="20">
        <v>59</v>
      </c>
      <c r="X34" s="94">
        <v>6.0956808057331013</v>
      </c>
    </row>
    <row r="35" spans="2:24" ht="15.6" x14ac:dyDescent="0.25">
      <c r="B35" s="23" t="s">
        <v>107</v>
      </c>
    </row>
    <row r="36" spans="2:24" x14ac:dyDescent="0.25">
      <c r="N36" s="24"/>
      <c r="O36" s="95"/>
      <c r="P36" s="95"/>
    </row>
    <row r="37" spans="2:24" x14ac:dyDescent="0.25">
      <c r="N37" s="24"/>
      <c r="O37" s="95"/>
      <c r="P37" s="95"/>
    </row>
    <row r="38" spans="2:24" x14ac:dyDescent="0.25">
      <c r="N38" s="24"/>
      <c r="O38" s="95"/>
      <c r="P38" s="95"/>
    </row>
    <row r="39" spans="2:24" x14ac:dyDescent="0.25">
      <c r="N39" s="24"/>
      <c r="O39" s="95"/>
      <c r="P39" s="95"/>
    </row>
    <row r="40" spans="2:24" x14ac:dyDescent="0.25">
      <c r="N40" s="24"/>
      <c r="O40" s="95"/>
      <c r="P40" s="95"/>
    </row>
    <row r="41" spans="2:24" x14ac:dyDescent="0.25">
      <c r="N41" s="24"/>
      <c r="O41" s="95"/>
      <c r="P41" s="95"/>
    </row>
    <row r="42" spans="2:24" x14ac:dyDescent="0.25">
      <c r="N42" s="24"/>
      <c r="O42" s="95"/>
      <c r="P42" s="95"/>
    </row>
    <row r="43" spans="2:24" x14ac:dyDescent="0.25">
      <c r="N43" s="24"/>
      <c r="O43" s="95"/>
      <c r="P43" s="95"/>
    </row>
    <row r="44" spans="2:24" x14ac:dyDescent="0.25">
      <c r="N44" s="24"/>
      <c r="O44" s="95"/>
      <c r="P44" s="95"/>
    </row>
    <row r="45" spans="2:24" x14ac:dyDescent="0.25">
      <c r="N45" s="24"/>
      <c r="O45" s="95"/>
      <c r="P45" s="95"/>
    </row>
    <row r="46" spans="2:24" x14ac:dyDescent="0.25">
      <c r="N46" s="24"/>
      <c r="O46" s="95"/>
      <c r="P46" s="95"/>
    </row>
    <row r="47" spans="2:24" x14ac:dyDescent="0.25">
      <c r="N47" s="24"/>
      <c r="O47" s="95"/>
      <c r="P47" s="95"/>
    </row>
    <row r="48" spans="2:24" x14ac:dyDescent="0.25">
      <c r="N48" s="24"/>
      <c r="O48" s="95"/>
      <c r="P48" s="95"/>
    </row>
    <row r="49" spans="14:23" x14ac:dyDescent="0.25">
      <c r="N49" s="24"/>
      <c r="O49" s="95"/>
      <c r="P49" s="95"/>
    </row>
    <row r="50" spans="14:23" x14ac:dyDescent="0.25">
      <c r="N50" s="24"/>
      <c r="O50" s="95"/>
      <c r="P50" s="95"/>
    </row>
    <row r="51" spans="14:23" x14ac:dyDescent="0.25">
      <c r="N51" s="24"/>
      <c r="O51" s="95"/>
      <c r="P51" s="95"/>
    </row>
    <row r="52" spans="14:23" x14ac:dyDescent="0.25">
      <c r="N52" s="2"/>
      <c r="O52" s="3"/>
      <c r="P52" s="3"/>
      <c r="R52" s="2"/>
      <c r="S52" s="2"/>
      <c r="U52" s="3"/>
      <c r="V52" s="3"/>
      <c r="W52" s="3"/>
    </row>
  </sheetData>
  <mergeCells count="6">
    <mergeCell ref="W3:X3"/>
    <mergeCell ref="C3:F3"/>
    <mergeCell ref="G3:J3"/>
    <mergeCell ref="K3:N3"/>
    <mergeCell ref="O3:S3"/>
    <mergeCell ref="T3:V3"/>
  </mergeCells>
  <hyperlinks>
    <hyperlink ref="H1" location="Sommaire!A1" display="retour sommaire"/>
  </hyperlinks>
  <pageMargins left="0.7" right="0.7" top="0.75" bottom="0.75" header="0.3" footer="0.3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Figure 1</vt:lpstr>
      <vt:lpstr>Figure 2</vt:lpstr>
      <vt:lpstr>Figure 3</vt:lpstr>
      <vt:lpstr>Figure 4</vt:lpstr>
      <vt:lpstr>Figure 5</vt:lpstr>
      <vt:lpstr>Fig encadré 1</vt:lpstr>
      <vt:lpstr>Fig. encadré 2</vt:lpstr>
      <vt:lpstr>Cadrage Réunion</vt:lpstr>
      <vt:lpstr>Car. générales</vt:lpstr>
      <vt:lpstr>Loyers</vt:lpstr>
      <vt:lpstr>Achèv construction</vt:lpstr>
      <vt:lpstr>Cadrage national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GRANGÉ Claire - DEAL Réunion/SCED/UES</dc:creator>
  <cp:lastModifiedBy>GRANGÉ Claire - DEAL Réunion/SCED/UES</cp:lastModifiedBy>
  <cp:lastPrinted>2016-02-04T13:38:04Z</cp:lastPrinted>
  <dcterms:created xsi:type="dcterms:W3CDTF">2016-01-20T05:26:18Z</dcterms:created>
  <dcterms:modified xsi:type="dcterms:W3CDTF">2016-04-05T08:23:19Z</dcterms:modified>
</cp:coreProperties>
</file>