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4" yWindow="-72" windowWidth="10560" windowHeight="8592"/>
  </bookViews>
  <sheets>
    <sheet name="Sommaire" sheetId="7" r:id="rId1"/>
    <sheet name="Figure 1" sheetId="16" r:id="rId2"/>
    <sheet name="Figure 2" sheetId="19" r:id="rId3"/>
    <sheet name="Figure 3" sheetId="32" r:id="rId4"/>
    <sheet name="Figure 4" sheetId="28" r:id="rId5"/>
    <sheet name="Figure 5" sheetId="21" r:id="rId6"/>
    <sheet name="Tabcomp1" sheetId="34" r:id="rId7"/>
    <sheet name="Tabcomp2" sheetId="30" r:id="rId8"/>
    <sheet name="Tabcomp3" sheetId="22" r:id="rId9"/>
  </sheets>
  <definedNames>
    <definedName name="DonnéesExternes_1" localSheetId="4">#REF!</definedName>
    <definedName name="DonnéesExternes_1" localSheetId="6">#REF!</definedName>
    <definedName name="DonnéesExternes_1">#REF!</definedName>
    <definedName name="DonnéesExternes_1_1" localSheetId="4">#REF!</definedName>
    <definedName name="DonnéesExternes_1_1" localSheetId="6">#REF!</definedName>
    <definedName name="DonnéesExternes_1_1">#REF!</definedName>
    <definedName name="vacance" localSheetId="4">#REF!</definedName>
    <definedName name="vacance" localSheetId="6">#REF!</definedName>
    <definedName name="vacance">#REF!</definedName>
  </definedNames>
  <calcPr calcId="144525"/>
</workbook>
</file>

<file path=xl/calcChain.xml><?xml version="1.0" encoding="utf-8"?>
<calcChain xmlns="http://schemas.openxmlformats.org/spreadsheetml/2006/main">
  <c r="D30" i="19" l="1"/>
  <c r="D34" i="19"/>
  <c r="D33" i="19"/>
  <c r="D32" i="19"/>
  <c r="D31" i="19"/>
  <c r="E34" i="19" l="1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F19" i="16" l="1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20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</calcChain>
</file>

<file path=xl/sharedStrings.xml><?xml version="1.0" encoding="utf-8"?>
<sst xmlns="http://schemas.openxmlformats.org/spreadsheetml/2006/main" count="276" uniqueCount="152">
  <si>
    <t>La Réunion</t>
  </si>
  <si>
    <t>Civis</t>
  </si>
  <si>
    <t>CASud</t>
  </si>
  <si>
    <t>Cirest</t>
  </si>
  <si>
    <t>Cinor</t>
  </si>
  <si>
    <t>TCO</t>
  </si>
  <si>
    <t>Bras-Panon</t>
  </si>
  <si>
    <t>Entre-Deux</t>
  </si>
  <si>
    <t>Petite-Île</t>
  </si>
  <si>
    <t>Saint-André</t>
  </si>
  <si>
    <t>Saint-Benoît</t>
  </si>
  <si>
    <t>Saint-Denis</t>
  </si>
  <si>
    <t>Saint-Joseph</t>
  </si>
  <si>
    <t>Saint-Leu</t>
  </si>
  <si>
    <t>Saint-Louis</t>
  </si>
  <si>
    <t>Saint-Paul</t>
  </si>
  <si>
    <t>Saint-Pierre</t>
  </si>
  <si>
    <t>Saint-Philippe</t>
  </si>
  <si>
    <t>Sainte-Marie</t>
  </si>
  <si>
    <t>Sainte-Rose</t>
  </si>
  <si>
    <t>Sainte-Suzanne</t>
  </si>
  <si>
    <t>Salazie</t>
  </si>
  <si>
    <t>Cilaos</t>
  </si>
  <si>
    <t>Les Avirons</t>
  </si>
  <si>
    <t>L'Étang-Salé</t>
  </si>
  <si>
    <t>Le Tampon</t>
  </si>
  <si>
    <t>La Plaine-des-Palmistes</t>
  </si>
  <si>
    <t>Le Port</t>
  </si>
  <si>
    <t>Les Trois-Bassins</t>
  </si>
  <si>
    <t>(en nombre)</t>
  </si>
  <si>
    <t>(en %)</t>
  </si>
  <si>
    <t>Sommaire</t>
  </si>
  <si>
    <t xml:space="preserve">Figure 1 </t>
  </si>
  <si>
    <t>Figure 2</t>
  </si>
  <si>
    <t>retour sommaire</t>
  </si>
  <si>
    <t>Figure 3</t>
  </si>
  <si>
    <t>La Possession</t>
  </si>
  <si>
    <t>Figure 4</t>
  </si>
  <si>
    <t>Figure 5</t>
  </si>
  <si>
    <t>Ensemble</t>
  </si>
  <si>
    <t>Commune</t>
  </si>
  <si>
    <t>France métropolitaine</t>
  </si>
  <si>
    <t>DOM</t>
  </si>
  <si>
    <t xml:space="preserve">Collectifs </t>
  </si>
  <si>
    <t>Champ : hors logements autorisés en résidence.</t>
  </si>
  <si>
    <t>1 pièce</t>
  </si>
  <si>
    <t>2 pièces</t>
  </si>
  <si>
    <t>3 pièces</t>
  </si>
  <si>
    <t>4 pièces</t>
  </si>
  <si>
    <t>5 pièces ou +</t>
  </si>
  <si>
    <t>Années</t>
  </si>
  <si>
    <t>en nombre</t>
  </si>
  <si>
    <t>en %</t>
  </si>
  <si>
    <r>
      <t>en m</t>
    </r>
    <r>
      <rPr>
        <vertAlign val="superscript"/>
        <sz val="8"/>
        <color indexed="63"/>
        <rFont val="Arial"/>
        <family val="2"/>
      </rPr>
      <t>2</t>
    </r>
  </si>
  <si>
    <t>Surface moyenne par logement</t>
  </si>
  <si>
    <t>(nombre)</t>
  </si>
  <si>
    <t>(%)</t>
  </si>
  <si>
    <t>²</t>
  </si>
  <si>
    <r>
      <t>(m</t>
    </r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>)</t>
    </r>
  </si>
  <si>
    <r>
      <t>Logements individuels</t>
    </r>
    <r>
      <rPr>
        <sz val="8"/>
        <rFont val="Times New Roman"/>
        <family val="1"/>
      </rPr>
      <t xml:space="preserve"> dont :</t>
    </r>
  </si>
  <si>
    <t>Surface de locaux autorisés</t>
  </si>
  <si>
    <t>Communes / EPCI</t>
  </si>
  <si>
    <t>Ind. purs</t>
  </si>
  <si>
    <t>Ind. groupés</t>
  </si>
  <si>
    <t>Surface de logts autorisés</t>
  </si>
  <si>
    <t>Champ : hors logements autorisés dont le nombre de pièces est non déclaré.</t>
  </si>
  <si>
    <t>Tabcomp1</t>
  </si>
  <si>
    <t>Tableaux complémentaires</t>
  </si>
  <si>
    <t>Ensemble des locaux</t>
  </si>
  <si>
    <t>Hébergement hôtelier</t>
  </si>
  <si>
    <t>Commerce</t>
  </si>
  <si>
    <t>Bureaux</t>
  </si>
  <si>
    <t>Artisanat</t>
  </si>
  <si>
    <t>Industriel</t>
  </si>
  <si>
    <t>Agricole</t>
  </si>
  <si>
    <t>Entrepôt</t>
  </si>
  <si>
    <t>Enseignement-recherche</t>
  </si>
  <si>
    <t>Action sociale</t>
  </si>
  <si>
    <t>Transport</t>
  </si>
  <si>
    <t>Ouvrages spéciaux</t>
  </si>
  <si>
    <t>Santé</t>
  </si>
  <si>
    <t>Culture-loisir</t>
  </si>
  <si>
    <r>
      <t>Service public</t>
    </r>
    <r>
      <rPr>
        <sz val="8"/>
        <rFont val="Arial"/>
        <family val="2"/>
      </rPr>
      <t xml:space="preserve"> dont :</t>
    </r>
  </si>
  <si>
    <t>Tabcomp2</t>
  </si>
  <si>
    <t>Commune / EPCI</t>
  </si>
  <si>
    <t>Logts collectifs ou résidence</t>
  </si>
  <si>
    <t>Part des autorisations en log. collectif ou résidence</t>
  </si>
  <si>
    <t>logts autorisés individuels</t>
  </si>
  <si>
    <t>logts autorisés collectifs</t>
  </si>
  <si>
    <t>logts autorisés ensemble</t>
  </si>
  <si>
    <t>Variation du nombre de logts autorisés n/n-1</t>
  </si>
  <si>
    <t>Logements au 01/01/2013</t>
  </si>
  <si>
    <t>Guadeloupe</t>
  </si>
  <si>
    <t>Martinique</t>
  </si>
  <si>
    <t>Guyane</t>
  </si>
  <si>
    <t>Île-de-France</t>
  </si>
  <si>
    <t>Centre-Val de Loire</t>
  </si>
  <si>
    <t>Bourgogne-Franche-Comté</t>
  </si>
  <si>
    <t>Normandie</t>
  </si>
  <si>
    <t>Pays de la Loire</t>
  </si>
  <si>
    <t>Bretagne</t>
  </si>
  <si>
    <t>Auvergne-Rhône-Alpes</t>
  </si>
  <si>
    <t>Provence-Alpes-Côte d'Azur</t>
  </si>
  <si>
    <t>Corse</t>
  </si>
  <si>
    <t>Tabcomp3</t>
  </si>
  <si>
    <t>Individuels purs</t>
  </si>
  <si>
    <t>Individuels groupés</t>
  </si>
  <si>
    <r>
      <t xml:space="preserve">logts commencés </t>
    </r>
    <r>
      <rPr>
        <sz val="8"/>
        <rFont val="Arial"/>
        <family val="2"/>
      </rPr>
      <t>(estimations)</t>
    </r>
  </si>
  <si>
    <t xml:space="preserve">Civis </t>
  </si>
  <si>
    <t>Variation 2015/2014</t>
  </si>
  <si>
    <t>Ensemble 2010-2012</t>
  </si>
  <si>
    <t>Ensemble 2013-2015</t>
  </si>
  <si>
    <t>Variation 2010-2012 / 2013-2015</t>
  </si>
  <si>
    <t xml:space="preserve">Source : SOeS-Deal, Sit@del2, logements autorisés en date réelle (extraction 03/2017).                                                                                                                                                           </t>
  </si>
  <si>
    <t>Résultats de la publication Construction de logements et de locaux à La Réunion en 2015</t>
  </si>
  <si>
    <t>Logts autorisés en 2015</t>
  </si>
  <si>
    <t>Logts autorisés en 2015 pour 100 logements</t>
  </si>
  <si>
    <t xml:space="preserve">Source : SOeS-Deal, Sit@del2, logements autorisés en date réelle (extraction 03/2017), 
              estimation de logements commencés en date réelle à fin février 2017.                                                                                                                                                           </t>
  </si>
  <si>
    <t>Figure 1 - Évolution du nombre de logements autorisés et commencés par type à La Réunion de 2000 à 2015</t>
  </si>
  <si>
    <t>Évolution du nombre de logements autorisés et commencés par type à La Réunion de 2000 à 2015</t>
  </si>
  <si>
    <t>Région</t>
  </si>
  <si>
    <t xml:space="preserve">Source : SOeS-Deal, Sit@del2, logements autorisés en date réelle (extraction 03/2017) ; Insee, RP 2013.                                                                                                                                                           </t>
  </si>
  <si>
    <t>Occitanie</t>
  </si>
  <si>
    <t>Grand Est</t>
  </si>
  <si>
    <t>Hauts-de-France</t>
  </si>
  <si>
    <t>Nouvelle Aquitaine</t>
  </si>
  <si>
    <r>
      <t xml:space="preserve">DOM </t>
    </r>
    <r>
      <rPr>
        <sz val="10"/>
        <rFont val="Arial"/>
        <family val="2"/>
      </rPr>
      <t>(hors Mayotte)</t>
    </r>
  </si>
  <si>
    <r>
      <t>France</t>
    </r>
    <r>
      <rPr>
        <sz val="10"/>
        <rFont val="Arial"/>
        <family val="2"/>
      </rPr>
      <t xml:space="preserve"> (hors Mayotte)</t>
    </r>
  </si>
  <si>
    <t>Sources : SOeS-Deal, Sit@del2, résultats en date réelle (extraction 03/2017).</t>
  </si>
  <si>
    <t>2010-2015</t>
  </si>
  <si>
    <t xml:space="preserve">Source : SOeS-Deal, Sit@del2, résultats en date réelle (extraction 03/2017).
</t>
  </si>
  <si>
    <t>Répartition des logements autorisés selon le nombre de pièces en 2015 et 2010-2015 à La Réunion</t>
  </si>
  <si>
    <t xml:space="preserve">Source : SOeS-Deal, Sit@del2 (extraction date réelle au 03/2017).
</t>
  </si>
  <si>
    <t>Surface moyenne de plancher des logements autorisés par type en 2015</t>
  </si>
  <si>
    <t>Territoires ruraux habités</t>
  </si>
  <si>
    <t>Territoires sans vocation urbaine</t>
  </si>
  <si>
    <t>Espaces d'urbanisation prioritaire</t>
  </si>
  <si>
    <t>Espaces urbanisés à densifier</t>
  </si>
  <si>
    <t>Figure 3 - Répartition des autorisations de construire des logements en 2015 dans l'espace urbain du SAR</t>
  </si>
  <si>
    <t>Sources : SOeS-Deal, Sit@del2, logements autorisés en date réelle (extraction 03/2017) ; Deal, SIG.</t>
  </si>
  <si>
    <t>Répartition des autorisations de construire des logements en 2015 dans l'espace urbain du SAR</t>
  </si>
  <si>
    <t>Figure 4 - Répartition par commune ou EPCI des autorisations de construire en 2015 à La Réunion</t>
  </si>
  <si>
    <t>Répartition par commune ou EPCI des autorisations de construire en 2015 à La Réunion</t>
  </si>
  <si>
    <t>Figure 5 - Surface moyenne de plancher des logements autorisés par type en 2015</t>
  </si>
  <si>
    <r>
      <t xml:space="preserve">Individuels </t>
    </r>
    <r>
      <rPr>
        <sz val="8"/>
        <rFont val="Arial"/>
        <family val="2"/>
      </rPr>
      <t>dont :</t>
    </r>
  </si>
  <si>
    <t>Évolution 2010-2012 et 2013-2015 par communes et EPCI</t>
  </si>
  <si>
    <t>Tabcomp1 - Nombre de logements autorisés par commune/EPCI entre 2010 et 2015 et variation 2010-2012 / 2013-2015</t>
  </si>
  <si>
    <r>
      <t>Tabcomp2 - Surface de locaux autorisés par type, commune et EPCI à La Réunion en 2015 (en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</si>
  <si>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Tabcomp3 - Répartition des logements autorisés selon le nombre de pièces en 2015 et 2010-2015 à La Réunion</t>
  </si>
  <si>
    <t>Figure 2 - Nombre et taux de logements autorisés en 2015 pour 100 logements existants en 2013 (communes, EPCI, régions françaises)</t>
  </si>
  <si>
    <t>Nombre et taux de logements autorisés en 2015 pour 100 logements existants en 2013 (communes, EPCI, régions françaises)</t>
  </si>
  <si>
    <t>Surface de locaux autorisés par type, commune et EPCI à La Réunion en 2015 (en m2)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</si>
</sst>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63"/>
      <name val="Arial"/>
      <family val="2"/>
    </font>
    <font>
      <sz val="9"/>
      <color indexed="63"/>
      <name val="Arial"/>
      <family val="2"/>
    </font>
    <font>
      <b/>
      <sz val="10"/>
      <color indexed="63"/>
      <name val="Arial"/>
      <family val="2"/>
    </font>
    <font>
      <sz val="8"/>
      <color indexed="63"/>
      <name val="Arial"/>
      <family val="2"/>
    </font>
    <font>
      <i/>
      <sz val="8"/>
      <name val="Arial"/>
      <family val="2"/>
    </font>
    <font>
      <vertAlign val="superscript"/>
      <sz val="8"/>
      <color indexed="63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b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theme="0" tint="-0.24994659260841701"/>
      </right>
      <top style="thin">
        <color theme="0" tint="-0.24994659260841701"/>
      </top>
      <bottom/>
      <diagonal/>
    </border>
  </borders>
  <cellStyleXfs count="65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6" fillId="0" borderId="0"/>
  </cellStyleXfs>
  <cellXfs count="32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48"/>
    <xf numFmtId="0" fontId="3" fillId="0" borderId="0" xfId="48" applyFont="1"/>
    <xf numFmtId="0" fontId="3" fillId="0" borderId="0" xfId="653" applyFont="1"/>
    <xf numFmtId="0" fontId="3" fillId="0" borderId="0" xfId="653" applyFont="1" applyBorder="1" applyAlignment="1">
      <alignment horizontal="center"/>
    </xf>
    <xf numFmtId="3" fontId="3" fillId="0" borderId="0" xfId="653" applyNumberFormat="1" applyFont="1" applyBorder="1"/>
    <xf numFmtId="0" fontId="3" fillId="0" borderId="2" xfId="653" applyFont="1" applyBorder="1" applyAlignment="1">
      <alignment horizontal="center"/>
    </xf>
    <xf numFmtId="3" fontId="3" fillId="0" borderId="2" xfId="653" applyNumberFormat="1" applyFont="1" applyBorder="1"/>
    <xf numFmtId="0" fontId="4" fillId="0" borderId="0" xfId="0" applyFont="1"/>
    <xf numFmtId="0" fontId="3" fillId="0" borderId="0" xfId="2"/>
    <xf numFmtId="0" fontId="3" fillId="0" borderId="0" xfId="2" applyFont="1"/>
    <xf numFmtId="0" fontId="3" fillId="0" borderId="0" xfId="2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0" fillId="0" borderId="0" xfId="2" applyFont="1"/>
    <xf numFmtId="0" fontId="9" fillId="0" borderId="0" xfId="2" applyFont="1" applyAlignment="1">
      <alignment horizontal="center" vertical="center" wrapText="1"/>
    </xf>
    <xf numFmtId="0" fontId="3" fillId="0" borderId="0" xfId="2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3" fontId="3" fillId="0" borderId="0" xfId="2" applyNumberFormat="1" applyBorder="1"/>
    <xf numFmtId="3" fontId="3" fillId="0" borderId="1" xfId="2" applyNumberFormat="1" applyBorder="1"/>
    <xf numFmtId="0" fontId="3" fillId="0" borderId="11" xfId="2" applyBorder="1"/>
    <xf numFmtId="3" fontId="3" fillId="0" borderId="5" xfId="2" applyNumberFormat="1" applyBorder="1"/>
    <xf numFmtId="3" fontId="3" fillId="0" borderId="11" xfId="2" applyNumberFormat="1" applyBorder="1"/>
    <xf numFmtId="3" fontId="3" fillId="0" borderId="6" xfId="2" applyNumberFormat="1" applyBorder="1"/>
    <xf numFmtId="0" fontId="3" fillId="0" borderId="0" xfId="2" applyBorder="1"/>
    <xf numFmtId="3" fontId="3" fillId="0" borderId="7" xfId="2" applyNumberFormat="1" applyBorder="1"/>
    <xf numFmtId="0" fontId="3" fillId="0" borderId="2" xfId="2" applyBorder="1"/>
    <xf numFmtId="3" fontId="3" fillId="0" borderId="3" xfId="2" applyNumberFormat="1" applyBorder="1"/>
    <xf numFmtId="3" fontId="3" fillId="0" borderId="2" xfId="2" applyNumberFormat="1" applyBorder="1"/>
    <xf numFmtId="3" fontId="3" fillId="0" borderId="4" xfId="2" applyNumberFormat="1" applyBorder="1"/>
    <xf numFmtId="164" fontId="3" fillId="0" borderId="2" xfId="2" applyNumberFormat="1" applyBorder="1"/>
    <xf numFmtId="0" fontId="9" fillId="0" borderId="0" xfId="2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 wrapText="1"/>
    </xf>
    <xf numFmtId="0" fontId="10" fillId="0" borderId="9" xfId="2" applyFont="1" applyBorder="1"/>
    <xf numFmtId="3" fontId="10" fillId="0" borderId="10" xfId="2" applyNumberFormat="1" applyFont="1" applyBorder="1"/>
    <xf numFmtId="3" fontId="10" fillId="0" borderId="9" xfId="2" applyNumberFormat="1" applyFont="1" applyBorder="1"/>
    <xf numFmtId="3" fontId="10" fillId="0" borderId="8" xfId="2" applyNumberFormat="1" applyFont="1" applyBorder="1"/>
    <xf numFmtId="164" fontId="3" fillId="0" borderId="3" xfId="2" applyNumberFormat="1" applyBorder="1"/>
    <xf numFmtId="0" fontId="12" fillId="2" borderId="0" xfId="2" applyFont="1" applyFill="1" applyAlignment="1">
      <alignment horizontal="left"/>
    </xf>
    <xf numFmtId="0" fontId="14" fillId="2" borderId="0" xfId="2" applyFont="1" applyFill="1" applyAlignment="1">
      <alignment horizontal="left"/>
    </xf>
    <xf numFmtId="0" fontId="14" fillId="0" borderId="0" xfId="2" applyFont="1" applyFill="1" applyAlignment="1">
      <alignment horizontal="left"/>
    </xf>
    <xf numFmtId="0" fontId="12" fillId="0" borderId="0" xfId="2" applyFont="1" applyFill="1" applyAlignment="1">
      <alignment horizontal="left"/>
    </xf>
    <xf numFmtId="0" fontId="10" fillId="0" borderId="0" xfId="2" applyFont="1" applyFill="1" applyAlignment="1">
      <alignment horizontal="left" vertical="center" wrapText="1"/>
    </xf>
    <xf numFmtId="49" fontId="10" fillId="0" borderId="0" xfId="2" applyNumberFormat="1" applyFont="1" applyFill="1" applyBorder="1" applyAlignment="1">
      <alignment horizontal="left" vertical="center" wrapText="1"/>
    </xf>
    <xf numFmtId="49" fontId="12" fillId="0" borderId="9" xfId="2" applyNumberFormat="1" applyFont="1" applyFill="1" applyBorder="1" applyAlignment="1">
      <alignment horizontal="left"/>
    </xf>
    <xf numFmtId="49" fontId="12" fillId="0" borderId="11" xfId="2" applyNumberFormat="1" applyFont="1" applyFill="1" applyBorder="1" applyAlignment="1">
      <alignment horizontal="left"/>
    </xf>
    <xf numFmtId="49" fontId="12" fillId="0" borderId="2" xfId="2" applyNumberFormat="1" applyFont="1" applyFill="1" applyBorder="1" applyAlignment="1">
      <alignment horizontal="left"/>
    </xf>
    <xf numFmtId="49" fontId="10" fillId="0" borderId="13" xfId="2" applyNumberFormat="1" applyFont="1" applyFill="1" applyBorder="1" applyAlignment="1">
      <alignment horizontal="left" vertical="center" wrapText="1"/>
    </xf>
    <xf numFmtId="49" fontId="10" fillId="0" borderId="14" xfId="2" applyNumberFormat="1" applyFont="1" applyFill="1" applyBorder="1" applyAlignment="1">
      <alignment horizontal="left" vertical="center" wrapText="1"/>
    </xf>
    <xf numFmtId="0" fontId="3" fillId="0" borderId="0" xfId="2" applyAlignment="1">
      <alignment wrapText="1"/>
    </xf>
    <xf numFmtId="0" fontId="9" fillId="0" borderId="0" xfId="2" applyFont="1" applyAlignment="1">
      <alignment vertical="center"/>
    </xf>
    <xf numFmtId="49" fontId="15" fillId="0" borderId="0" xfId="2" applyNumberFormat="1" applyFont="1" applyFill="1" applyBorder="1" applyAlignment="1">
      <alignment horizontal="left" vertical="center"/>
    </xf>
    <xf numFmtId="2" fontId="15" fillId="0" borderId="0" xfId="2" applyNumberFormat="1" applyFont="1" applyFill="1" applyBorder="1" applyAlignment="1">
      <alignment horizontal="right" vertical="center"/>
    </xf>
    <xf numFmtId="0" fontId="3" fillId="0" borderId="0" xfId="2" applyAlignment="1">
      <alignment vertical="center"/>
    </xf>
    <xf numFmtId="1" fontId="12" fillId="0" borderId="10" xfId="2" applyNumberFormat="1" applyFont="1" applyFill="1" applyBorder="1" applyAlignment="1">
      <alignment horizontal="right"/>
    </xf>
    <xf numFmtId="1" fontId="13" fillId="0" borderId="9" xfId="2" applyNumberFormat="1" applyFont="1" applyFill="1" applyBorder="1" applyAlignment="1">
      <alignment horizontal="right"/>
    </xf>
    <xf numFmtId="1" fontId="12" fillId="0" borderId="15" xfId="2" applyNumberFormat="1" applyFont="1" applyFill="1" applyBorder="1" applyAlignment="1">
      <alignment horizontal="right"/>
    </xf>
    <xf numFmtId="1" fontId="12" fillId="0" borderId="9" xfId="2" applyNumberFormat="1" applyFont="1" applyFill="1" applyBorder="1" applyAlignment="1">
      <alignment horizontal="right"/>
    </xf>
    <xf numFmtId="1" fontId="12" fillId="0" borderId="5" xfId="2" applyNumberFormat="1" applyFont="1" applyFill="1" applyBorder="1" applyAlignment="1">
      <alignment horizontal="right"/>
    </xf>
    <xf numFmtId="1" fontId="13" fillId="0" borderId="11" xfId="2" applyNumberFormat="1" applyFont="1" applyFill="1" applyBorder="1" applyAlignment="1">
      <alignment horizontal="right"/>
    </xf>
    <xf numFmtId="1" fontId="12" fillId="0" borderId="16" xfId="2" applyNumberFormat="1" applyFont="1" applyFill="1" applyBorder="1" applyAlignment="1">
      <alignment horizontal="right"/>
    </xf>
    <xf numFmtId="1" fontId="12" fillId="0" borderId="11" xfId="2" applyNumberFormat="1" applyFont="1" applyFill="1" applyBorder="1" applyAlignment="1">
      <alignment horizontal="right"/>
    </xf>
    <xf numFmtId="1" fontId="12" fillId="0" borderId="3" xfId="2" applyNumberFormat="1" applyFont="1" applyFill="1" applyBorder="1" applyAlignment="1">
      <alignment horizontal="right"/>
    </xf>
    <xf numFmtId="1" fontId="13" fillId="0" borderId="2" xfId="2" applyNumberFormat="1" applyFont="1" applyFill="1" applyBorder="1" applyAlignment="1">
      <alignment horizontal="right"/>
    </xf>
    <xf numFmtId="1" fontId="12" fillId="0" borderId="12" xfId="2" applyNumberFormat="1" applyFont="1" applyFill="1" applyBorder="1" applyAlignment="1">
      <alignment horizontal="right"/>
    </xf>
    <xf numFmtId="1" fontId="12" fillId="0" borderId="2" xfId="2" applyNumberFormat="1" applyFont="1" applyFill="1" applyBorder="1" applyAlignment="1">
      <alignment horizontal="right"/>
    </xf>
    <xf numFmtId="164" fontId="3" fillId="0" borderId="17" xfId="2" applyNumberFormat="1" applyBorder="1"/>
    <xf numFmtId="0" fontId="3" fillId="0" borderId="0" xfId="2" applyAlignment="1">
      <alignment horizontal="center"/>
    </xf>
    <xf numFmtId="0" fontId="3" fillId="0" borderId="0" xfId="2" applyFont="1" applyAlignment="1">
      <alignment horizontal="center"/>
    </xf>
    <xf numFmtId="3" fontId="3" fillId="0" borderId="17" xfId="2" applyNumberFormat="1" applyBorder="1"/>
    <xf numFmtId="0" fontId="3" fillId="0" borderId="13" xfId="2" applyBorder="1" applyAlignment="1">
      <alignment horizontal="center"/>
    </xf>
    <xf numFmtId="0" fontId="3" fillId="0" borderId="0" xfId="2" applyBorder="1" applyAlignment="1">
      <alignment horizontal="center"/>
    </xf>
    <xf numFmtId="0" fontId="3" fillId="0" borderId="1" xfId="2" applyFont="1" applyBorder="1" applyAlignment="1">
      <alignment horizontal="center"/>
    </xf>
    <xf numFmtId="164" fontId="3" fillId="0" borderId="5" xfId="2" applyNumberFormat="1" applyBorder="1"/>
    <xf numFmtId="164" fontId="3" fillId="0" borderId="6" xfId="2" applyNumberFormat="1" applyBorder="1"/>
    <xf numFmtId="164" fontId="3" fillId="0" borderId="4" xfId="2" applyNumberFormat="1" applyBorder="1"/>
    <xf numFmtId="3" fontId="3" fillId="0" borderId="17" xfId="2" applyNumberFormat="1" applyFont="1" applyBorder="1"/>
    <xf numFmtId="3" fontId="3" fillId="0" borderId="2" xfId="2" applyNumberFormat="1" applyFont="1" applyBorder="1"/>
    <xf numFmtId="164" fontId="3" fillId="0" borderId="17" xfId="2" applyNumberFormat="1" applyFont="1" applyBorder="1"/>
    <xf numFmtId="164" fontId="3" fillId="0" borderId="2" xfId="2" applyNumberFormat="1" applyFont="1" applyBorder="1"/>
    <xf numFmtId="0" fontId="3" fillId="0" borderId="13" xfId="2" applyFont="1" applyBorder="1" applyAlignment="1">
      <alignment horizontal="center" vertical="center" wrapText="1"/>
    </xf>
    <xf numFmtId="0" fontId="12" fillId="0" borderId="0" xfId="2" applyFont="1" applyFill="1" applyAlignment="1">
      <alignment horizontal="right"/>
    </xf>
    <xf numFmtId="0" fontId="3" fillId="0" borderId="18" xfId="653" applyFont="1" applyBorder="1" applyAlignment="1">
      <alignment horizontal="center"/>
    </xf>
    <xf numFmtId="3" fontId="3" fillId="0" borderId="18" xfId="653" applyNumberFormat="1" applyFont="1" applyBorder="1"/>
    <xf numFmtId="0" fontId="3" fillId="0" borderId="0" xfId="653" applyFont="1" applyAlignment="1">
      <alignment vertical="center"/>
    </xf>
    <xf numFmtId="0" fontId="18" fillId="0" borderId="0" xfId="2" applyFont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3" fontId="22" fillId="3" borderId="19" xfId="2" applyNumberFormat="1" applyFont="1" applyFill="1" applyBorder="1" applyAlignment="1">
      <alignment horizontal="right" vertical="center" indent="1"/>
    </xf>
    <xf numFmtId="3" fontId="20" fillId="4" borderId="19" xfId="2" applyNumberFormat="1" applyFont="1" applyFill="1" applyBorder="1" applyAlignment="1">
      <alignment horizontal="right" vertical="center" indent="1"/>
    </xf>
    <xf numFmtId="3" fontId="20" fillId="0" borderId="19" xfId="2" applyNumberFormat="1" applyFont="1" applyBorder="1" applyAlignment="1">
      <alignment horizontal="right" vertical="center" indent="1"/>
    </xf>
    <xf numFmtId="3" fontId="19" fillId="3" borderId="19" xfId="2" applyNumberFormat="1" applyFont="1" applyFill="1" applyBorder="1" applyAlignment="1">
      <alignment horizontal="right" vertical="center"/>
    </xf>
    <xf numFmtId="3" fontId="18" fillId="4" borderId="19" xfId="2" applyNumberFormat="1" applyFont="1" applyFill="1" applyBorder="1" applyAlignment="1">
      <alignment horizontal="right" vertical="center"/>
    </xf>
    <xf numFmtId="3" fontId="18" fillId="0" borderId="19" xfId="2" applyNumberFormat="1" applyFont="1" applyBorder="1" applyAlignment="1">
      <alignment horizontal="right" vertical="center"/>
    </xf>
    <xf numFmtId="3" fontId="22" fillId="3" borderId="20" xfId="2" applyNumberFormat="1" applyFont="1" applyFill="1" applyBorder="1" applyAlignment="1">
      <alignment horizontal="right" vertical="center" indent="1"/>
    </xf>
    <xf numFmtId="3" fontId="22" fillId="3" borderId="21" xfId="2" applyNumberFormat="1" applyFont="1" applyFill="1" applyBorder="1" applyAlignment="1">
      <alignment horizontal="right" vertical="center" indent="1"/>
    </xf>
    <xf numFmtId="3" fontId="20" fillId="4" borderId="20" xfId="2" applyNumberFormat="1" applyFont="1" applyFill="1" applyBorder="1" applyAlignment="1">
      <alignment horizontal="right" vertical="center" indent="1"/>
    </xf>
    <xf numFmtId="3" fontId="20" fillId="4" borderId="21" xfId="2" applyNumberFormat="1" applyFont="1" applyFill="1" applyBorder="1" applyAlignment="1">
      <alignment horizontal="right" vertical="center" indent="1"/>
    </xf>
    <xf numFmtId="3" fontId="20" fillId="0" borderId="20" xfId="2" applyNumberFormat="1" applyFont="1" applyBorder="1" applyAlignment="1">
      <alignment horizontal="right" vertical="center" indent="1"/>
    </xf>
    <xf numFmtId="3" fontId="20" fillId="0" borderId="21" xfId="2" applyNumberFormat="1" applyFont="1" applyBorder="1" applyAlignment="1">
      <alignment horizontal="right" vertical="center" indent="1"/>
    </xf>
    <xf numFmtId="164" fontId="22" fillId="3" borderId="0" xfId="2" applyNumberFormat="1" applyFont="1" applyFill="1" applyBorder="1" applyAlignment="1">
      <alignment horizontal="right" vertical="center" indent="2"/>
    </xf>
    <xf numFmtId="164" fontId="20" fillId="4" borderId="0" xfId="2" applyNumberFormat="1" applyFont="1" applyFill="1" applyBorder="1" applyAlignment="1">
      <alignment horizontal="right" vertical="center" indent="2"/>
    </xf>
    <xf numFmtId="164" fontId="20" fillId="0" borderId="0" xfId="2" applyNumberFormat="1" applyFont="1" applyBorder="1" applyAlignment="1">
      <alignment horizontal="right" vertical="center" indent="2"/>
    </xf>
    <xf numFmtId="3" fontId="22" fillId="3" borderId="20" xfId="2" applyNumberFormat="1" applyFont="1" applyFill="1" applyBorder="1" applyAlignment="1">
      <alignment horizontal="right" vertical="center"/>
    </xf>
    <xf numFmtId="164" fontId="22" fillId="3" borderId="21" xfId="2" applyNumberFormat="1" applyFont="1" applyFill="1" applyBorder="1" applyAlignment="1">
      <alignment horizontal="right" vertical="center" indent="1"/>
    </xf>
    <xf numFmtId="3" fontId="20" fillId="4" borderId="20" xfId="2" applyNumberFormat="1" applyFont="1" applyFill="1" applyBorder="1" applyAlignment="1">
      <alignment horizontal="right" vertical="center"/>
    </xf>
    <xf numFmtId="164" fontId="20" fillId="4" borderId="21" xfId="2" applyNumberFormat="1" applyFont="1" applyFill="1" applyBorder="1" applyAlignment="1">
      <alignment horizontal="right" vertical="center" indent="1"/>
    </xf>
    <xf numFmtId="3" fontId="20" fillId="0" borderId="20" xfId="2" applyNumberFormat="1" applyFont="1" applyBorder="1" applyAlignment="1">
      <alignment horizontal="right" vertical="center"/>
    </xf>
    <xf numFmtId="164" fontId="20" fillId="0" borderId="21" xfId="2" applyNumberFormat="1" applyFont="1" applyBorder="1" applyAlignment="1">
      <alignment horizontal="right" vertical="center" indent="1"/>
    </xf>
    <xf numFmtId="0" fontId="20" fillId="0" borderId="29" xfId="2" applyFont="1" applyBorder="1" applyAlignment="1">
      <alignment horizontal="center" vertical="center" wrapText="1"/>
    </xf>
    <xf numFmtId="0" fontId="22" fillId="3" borderId="28" xfId="2" applyFont="1" applyFill="1" applyBorder="1" applyAlignment="1">
      <alignment vertical="center"/>
    </xf>
    <xf numFmtId="3" fontId="22" fillId="3" borderId="29" xfId="2" applyNumberFormat="1" applyFont="1" applyFill="1" applyBorder="1" applyAlignment="1">
      <alignment horizontal="right" vertical="center"/>
    </xf>
    <xf numFmtId="0" fontId="22" fillId="4" borderId="28" xfId="2" applyFont="1" applyFill="1" applyBorder="1" applyAlignment="1">
      <alignment vertical="center"/>
    </xf>
    <xf numFmtId="3" fontId="20" fillId="4" borderId="29" xfId="2" applyNumberFormat="1" applyFont="1" applyFill="1" applyBorder="1" applyAlignment="1">
      <alignment horizontal="right" vertical="center"/>
    </xf>
    <xf numFmtId="0" fontId="20" fillId="0" borderId="28" xfId="2" applyFont="1" applyBorder="1" applyAlignment="1">
      <alignment vertical="center"/>
    </xf>
    <xf numFmtId="3" fontId="20" fillId="0" borderId="29" xfId="2" applyNumberFormat="1" applyFont="1" applyBorder="1" applyAlignment="1">
      <alignment horizontal="right" vertical="center"/>
    </xf>
    <xf numFmtId="0" fontId="20" fillId="0" borderId="30" xfId="2" applyFont="1" applyBorder="1" applyAlignment="1">
      <alignment vertical="center"/>
    </xf>
    <xf numFmtId="3" fontId="20" fillId="0" borderId="31" xfId="2" applyNumberFormat="1" applyFont="1" applyBorder="1" applyAlignment="1">
      <alignment horizontal="right" vertical="center" indent="1"/>
    </xf>
    <xf numFmtId="3" fontId="18" fillId="0" borderId="32" xfId="2" applyNumberFormat="1" applyFont="1" applyBorder="1" applyAlignment="1">
      <alignment horizontal="right" vertical="center"/>
    </xf>
    <xf numFmtId="3" fontId="20" fillId="0" borderId="32" xfId="2" applyNumberFormat="1" applyFont="1" applyBorder="1" applyAlignment="1">
      <alignment horizontal="right" vertical="center" indent="1"/>
    </xf>
    <xf numFmtId="3" fontId="20" fillId="0" borderId="33" xfId="2" applyNumberFormat="1" applyFont="1" applyBorder="1" applyAlignment="1">
      <alignment horizontal="right" vertical="center" indent="1"/>
    </xf>
    <xf numFmtId="164" fontId="20" fillId="0" borderId="34" xfId="2" applyNumberFormat="1" applyFont="1" applyBorder="1" applyAlignment="1">
      <alignment horizontal="right" vertical="center" indent="2"/>
    </xf>
    <xf numFmtId="3" fontId="20" fillId="0" borderId="31" xfId="2" applyNumberFormat="1" applyFont="1" applyBorder="1" applyAlignment="1">
      <alignment horizontal="right" vertical="center"/>
    </xf>
    <xf numFmtId="164" fontId="20" fillId="0" borderId="33" xfId="2" applyNumberFormat="1" applyFont="1" applyBorder="1" applyAlignment="1">
      <alignment horizontal="right" vertical="center" indent="1"/>
    </xf>
    <xf numFmtId="3" fontId="20" fillId="0" borderId="35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vertical="center"/>
    </xf>
    <xf numFmtId="0" fontId="3" fillId="0" borderId="14" xfId="2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3" fontId="3" fillId="0" borderId="16" xfId="2" applyNumberFormat="1" applyBorder="1"/>
    <xf numFmtId="3" fontId="3" fillId="0" borderId="14" xfId="2" applyNumberFormat="1" applyBorder="1"/>
    <xf numFmtId="3" fontId="3" fillId="0" borderId="12" xfId="2" applyNumberFormat="1" applyBorder="1"/>
    <xf numFmtId="1" fontId="10" fillId="0" borderId="9" xfId="2" applyNumberFormat="1" applyFont="1" applyBorder="1"/>
    <xf numFmtId="1" fontId="3" fillId="0" borderId="11" xfId="2" applyNumberFormat="1" applyBorder="1"/>
    <xf numFmtId="1" fontId="3" fillId="0" borderId="0" xfId="2" applyNumberFormat="1" applyBorder="1"/>
    <xf numFmtId="1" fontId="3" fillId="0" borderId="2" xfId="2" applyNumberFormat="1" applyBorder="1"/>
    <xf numFmtId="0" fontId="9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3" fontId="3" fillId="0" borderId="13" xfId="2" applyNumberFormat="1" applyFont="1" applyBorder="1"/>
    <xf numFmtId="3" fontId="3" fillId="0" borderId="3" xfId="2" applyNumberFormat="1" applyFont="1" applyBorder="1"/>
    <xf numFmtId="0" fontId="3" fillId="0" borderId="0" xfId="2" applyBorder="1" applyAlignment="1">
      <alignment vertical="center"/>
    </xf>
    <xf numFmtId="0" fontId="3" fillId="0" borderId="2" xfId="2" applyBorder="1" applyAlignment="1">
      <alignment vertical="center"/>
    </xf>
    <xf numFmtId="3" fontId="3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3" fontId="10" fillId="0" borderId="37" xfId="2" applyNumberFormat="1" applyFont="1" applyBorder="1" applyAlignment="1">
      <alignment vertical="center"/>
    </xf>
    <xf numFmtId="0" fontId="3" fillId="0" borderId="18" xfId="2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3" fontId="9" fillId="0" borderId="2" xfId="2" applyNumberFormat="1" applyFont="1" applyBorder="1" applyAlignment="1">
      <alignment vertical="center"/>
    </xf>
    <xf numFmtId="0" fontId="10" fillId="0" borderId="14" xfId="2" applyFont="1" applyBorder="1" applyAlignment="1">
      <alignment horizontal="center" vertical="center" wrapText="1"/>
    </xf>
    <xf numFmtId="3" fontId="10" fillId="0" borderId="38" xfId="2" applyNumberFormat="1" applyFont="1" applyBorder="1" applyAlignment="1">
      <alignment vertical="center"/>
    </xf>
    <xf numFmtId="3" fontId="10" fillId="0" borderId="14" xfId="2" applyNumberFormat="1" applyFont="1" applyBorder="1" applyAlignment="1">
      <alignment vertical="center"/>
    </xf>
    <xf numFmtId="3" fontId="10" fillId="0" borderId="39" xfId="2" applyNumberFormat="1" applyFont="1" applyBorder="1" applyAlignment="1">
      <alignment vertical="center"/>
    </xf>
    <xf numFmtId="3" fontId="10" fillId="0" borderId="12" xfId="2" applyNumberFormat="1" applyFont="1" applyBorder="1" applyAlignment="1">
      <alignment vertical="center"/>
    </xf>
    <xf numFmtId="3" fontId="3" fillId="0" borderId="13" xfId="2" applyNumberFormat="1" applyFont="1" applyBorder="1" applyAlignment="1">
      <alignment vertical="center"/>
    </xf>
    <xf numFmtId="3" fontId="9" fillId="0" borderId="1" xfId="2" applyNumberFormat="1" applyFont="1" applyBorder="1" applyAlignment="1">
      <alignment vertical="center"/>
    </xf>
    <xf numFmtId="3" fontId="3" fillId="0" borderId="42" xfId="2" applyNumberFormat="1" applyFont="1" applyBorder="1" applyAlignment="1">
      <alignment vertical="center"/>
    </xf>
    <xf numFmtId="3" fontId="9" fillId="0" borderId="43" xfId="2" applyNumberFormat="1" applyFont="1" applyBorder="1" applyAlignment="1">
      <alignment vertical="center"/>
    </xf>
    <xf numFmtId="3" fontId="3" fillId="0" borderId="3" xfId="2" applyNumberFormat="1" applyFont="1" applyBorder="1" applyAlignment="1">
      <alignment vertical="center"/>
    </xf>
    <xf numFmtId="3" fontId="9" fillId="0" borderId="4" xfId="2" applyNumberFormat="1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0" borderId="37" xfId="2" applyFont="1" applyBorder="1" applyAlignment="1">
      <alignment vertical="center"/>
    </xf>
    <xf numFmtId="3" fontId="10" fillId="0" borderId="40" xfId="2" applyNumberFormat="1" applyFont="1" applyBorder="1" applyAlignment="1">
      <alignment vertical="center"/>
    </xf>
    <xf numFmtId="3" fontId="11" fillId="0" borderId="37" xfId="2" applyNumberFormat="1" applyFont="1" applyBorder="1" applyAlignment="1">
      <alignment vertical="center"/>
    </xf>
    <xf numFmtId="3" fontId="11" fillId="0" borderId="41" xfId="2" applyNumberFormat="1" applyFont="1" applyBorder="1" applyAlignment="1">
      <alignment vertical="center"/>
    </xf>
    <xf numFmtId="0" fontId="16" fillId="0" borderId="0" xfId="2" applyFont="1"/>
    <xf numFmtId="0" fontId="9" fillId="0" borderId="1" xfId="2" applyFont="1" applyBorder="1" applyAlignment="1">
      <alignment horizontal="center" vertical="center" wrapText="1"/>
    </xf>
    <xf numFmtId="0" fontId="9" fillId="0" borderId="2" xfId="653" applyFont="1" applyBorder="1" applyAlignment="1">
      <alignment vertical="center"/>
    </xf>
    <xf numFmtId="0" fontId="9" fillId="0" borderId="0" xfId="653" applyFont="1"/>
    <xf numFmtId="0" fontId="9" fillId="0" borderId="0" xfId="653" applyFont="1" applyAlignment="1">
      <alignment horizontal="center"/>
    </xf>
    <xf numFmtId="0" fontId="3" fillId="0" borderId="18" xfId="653" applyFont="1" applyBorder="1"/>
    <xf numFmtId="164" fontId="3" fillId="0" borderId="0" xfId="653" applyNumberFormat="1" applyFont="1" applyBorder="1" applyAlignment="1">
      <alignment horizontal="right" indent="2"/>
    </xf>
    <xf numFmtId="164" fontId="3" fillId="0" borderId="2" xfId="653" applyNumberFormat="1" applyFont="1" applyBorder="1" applyAlignment="1">
      <alignment horizontal="right" indent="2"/>
    </xf>
    <xf numFmtId="3" fontId="3" fillId="0" borderId="42" xfId="653" applyNumberFormat="1" applyFont="1" applyBorder="1"/>
    <xf numFmtId="3" fontId="3" fillId="0" borderId="13" xfId="653" applyNumberFormat="1" applyFont="1" applyBorder="1"/>
    <xf numFmtId="3" fontId="3" fillId="0" borderId="3" xfId="653" applyNumberFormat="1" applyFont="1" applyBorder="1"/>
    <xf numFmtId="3" fontId="10" fillId="0" borderId="43" xfId="653" applyNumberFormat="1" applyFont="1" applyBorder="1"/>
    <xf numFmtId="3" fontId="10" fillId="0" borderId="1" xfId="653" applyNumberFormat="1" applyFont="1" applyBorder="1"/>
    <xf numFmtId="3" fontId="10" fillId="0" borderId="4" xfId="653" applyNumberFormat="1" applyFont="1" applyBorder="1"/>
    <xf numFmtId="0" fontId="3" fillId="0" borderId="18" xfId="2" applyBorder="1"/>
    <xf numFmtId="3" fontId="3" fillId="0" borderId="42" xfId="2" applyNumberFormat="1" applyBorder="1"/>
    <xf numFmtId="3" fontId="3" fillId="0" borderId="43" xfId="2" applyNumberFormat="1" applyBorder="1"/>
    <xf numFmtId="3" fontId="3" fillId="0" borderId="13" xfId="2" applyNumberFormat="1" applyBorder="1"/>
    <xf numFmtId="0" fontId="20" fillId="0" borderId="44" xfId="2" applyFont="1" applyBorder="1" applyAlignment="1">
      <alignment vertical="center"/>
    </xf>
    <xf numFmtId="3" fontId="20" fillId="0" borderId="45" xfId="2" applyNumberFormat="1" applyFont="1" applyBorder="1" applyAlignment="1">
      <alignment horizontal="right" vertical="center" indent="1"/>
    </xf>
    <xf numFmtId="3" fontId="18" fillId="0" borderId="46" xfId="2" applyNumberFormat="1" applyFont="1" applyBorder="1" applyAlignment="1">
      <alignment horizontal="right" vertical="center"/>
    </xf>
    <xf numFmtId="3" fontId="20" fillId="0" borderId="46" xfId="2" applyNumberFormat="1" applyFont="1" applyBorder="1" applyAlignment="1">
      <alignment horizontal="right" vertical="center" indent="1"/>
    </xf>
    <xf numFmtId="3" fontId="20" fillId="0" borderId="47" xfId="2" applyNumberFormat="1" applyFont="1" applyBorder="1" applyAlignment="1">
      <alignment horizontal="right" vertical="center" indent="1"/>
    </xf>
    <xf numFmtId="164" fontId="20" fillId="0" borderId="48" xfId="2" applyNumberFormat="1" applyFont="1" applyBorder="1" applyAlignment="1">
      <alignment horizontal="right" vertical="center" indent="2"/>
    </xf>
    <xf numFmtId="3" fontId="20" fillId="0" borderId="45" xfId="2" applyNumberFormat="1" applyFont="1" applyBorder="1" applyAlignment="1">
      <alignment horizontal="right" vertical="center"/>
    </xf>
    <xf numFmtId="164" fontId="20" fillId="0" borderId="47" xfId="2" applyNumberFormat="1" applyFont="1" applyBorder="1" applyAlignment="1">
      <alignment horizontal="right" vertical="center" indent="1"/>
    </xf>
    <xf numFmtId="3" fontId="20" fillId="0" borderId="49" xfId="2" applyNumberFormat="1" applyFont="1" applyBorder="1" applyAlignment="1">
      <alignment horizontal="right" vertical="center"/>
    </xf>
    <xf numFmtId="0" fontId="22" fillId="4" borderId="50" xfId="2" applyFont="1" applyFill="1" applyBorder="1" applyAlignment="1">
      <alignment vertical="center"/>
    </xf>
    <xf numFmtId="3" fontId="20" fillId="4" borderId="51" xfId="2" applyNumberFormat="1" applyFont="1" applyFill="1" applyBorder="1" applyAlignment="1">
      <alignment horizontal="right" vertical="center" indent="1"/>
    </xf>
    <xf numFmtId="3" fontId="18" fillId="4" borderId="52" xfId="2" applyNumberFormat="1" applyFont="1" applyFill="1" applyBorder="1" applyAlignment="1">
      <alignment horizontal="right" vertical="center"/>
    </xf>
    <xf numFmtId="3" fontId="20" fillId="4" borderId="52" xfId="2" applyNumberFormat="1" applyFont="1" applyFill="1" applyBorder="1" applyAlignment="1">
      <alignment horizontal="right" vertical="center" indent="1"/>
    </xf>
    <xf numFmtId="3" fontId="20" fillId="4" borderId="53" xfId="2" applyNumberFormat="1" applyFont="1" applyFill="1" applyBorder="1" applyAlignment="1">
      <alignment horizontal="right" vertical="center" indent="1"/>
    </xf>
    <xf numFmtId="164" fontId="20" fillId="4" borderId="54" xfId="2" applyNumberFormat="1" applyFont="1" applyFill="1" applyBorder="1" applyAlignment="1">
      <alignment horizontal="right" vertical="center" indent="2"/>
    </xf>
    <xf numFmtId="3" fontId="20" fillId="4" borderId="51" xfId="2" applyNumberFormat="1" applyFont="1" applyFill="1" applyBorder="1" applyAlignment="1">
      <alignment horizontal="right" vertical="center"/>
    </xf>
    <xf numFmtId="164" fontId="20" fillId="4" borderId="53" xfId="2" applyNumberFormat="1" applyFont="1" applyFill="1" applyBorder="1" applyAlignment="1">
      <alignment horizontal="right" vertical="center" indent="1"/>
    </xf>
    <xf numFmtId="3" fontId="20" fillId="4" borderId="55" xfId="2" applyNumberFormat="1" applyFont="1" applyFill="1" applyBorder="1" applyAlignment="1">
      <alignment horizontal="right" vertical="center"/>
    </xf>
    <xf numFmtId="0" fontId="20" fillId="0" borderId="23" xfId="2" applyFont="1" applyFill="1" applyBorder="1" applyAlignment="1">
      <alignment horizontal="center" vertical="center" wrapText="1"/>
    </xf>
    <xf numFmtId="0" fontId="18" fillId="0" borderId="24" xfId="2" applyFont="1" applyFill="1" applyBorder="1" applyAlignment="1">
      <alignment horizontal="center" vertical="center" wrapText="1"/>
    </xf>
    <xf numFmtId="0" fontId="20" fillId="0" borderId="24" xfId="2" applyFont="1" applyFill="1" applyBorder="1" applyAlignment="1">
      <alignment horizontal="center" vertical="center" wrapText="1"/>
    </xf>
    <xf numFmtId="0" fontId="20" fillId="0" borderId="25" xfId="2" applyFont="1" applyFill="1" applyBorder="1" applyAlignment="1">
      <alignment horizontal="center" vertical="center" wrapText="1"/>
    </xf>
    <xf numFmtId="0" fontId="20" fillId="0" borderId="26" xfId="2" applyFont="1" applyFill="1" applyBorder="1" applyAlignment="1">
      <alignment horizontal="center" vertical="center" wrapText="1"/>
    </xf>
    <xf numFmtId="0" fontId="20" fillId="0" borderId="27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 wrapText="1"/>
    </xf>
    <xf numFmtId="1" fontId="3" fillId="0" borderId="0" xfId="2" applyNumberFormat="1" applyFont="1"/>
    <xf numFmtId="0" fontId="3" fillId="0" borderId="1" xfId="2" applyBorder="1" applyAlignment="1">
      <alignment horizontal="center" vertical="center" wrapText="1"/>
    </xf>
    <xf numFmtId="3" fontId="10" fillId="0" borderId="40" xfId="2" applyNumberFormat="1" applyFont="1" applyBorder="1"/>
    <xf numFmtId="3" fontId="3" fillId="0" borderId="42" xfId="2" applyNumberFormat="1" applyFont="1" applyBorder="1"/>
    <xf numFmtId="165" fontId="10" fillId="0" borderId="36" xfId="2" applyNumberFormat="1" applyFont="1" applyBorder="1"/>
    <xf numFmtId="0" fontId="3" fillId="0" borderId="13" xfId="653" applyFont="1" applyBorder="1" applyAlignment="1">
      <alignment horizontal="center" vertical="center" wrapText="1"/>
    </xf>
    <xf numFmtId="0" fontId="3" fillId="0" borderId="0" xfId="653" applyFont="1" applyBorder="1" applyAlignment="1">
      <alignment horizontal="center" vertical="center" wrapText="1"/>
    </xf>
    <xf numFmtId="0" fontId="10" fillId="0" borderId="1" xfId="653" applyFont="1" applyBorder="1" applyAlignment="1">
      <alignment horizontal="center" vertical="center" wrapText="1"/>
    </xf>
    <xf numFmtId="3" fontId="3" fillId="0" borderId="0" xfId="653" applyNumberFormat="1" applyFont="1"/>
    <xf numFmtId="0" fontId="3" fillId="0" borderId="14" xfId="653" applyFont="1" applyBorder="1" applyAlignment="1">
      <alignment horizontal="center" vertical="center" wrapText="1"/>
    </xf>
    <xf numFmtId="0" fontId="9" fillId="0" borderId="14" xfId="653" applyFont="1" applyBorder="1" applyAlignment="1">
      <alignment horizontal="center"/>
    </xf>
    <xf numFmtId="3" fontId="3" fillId="0" borderId="14" xfId="653" applyNumberFormat="1" applyFont="1" applyBorder="1"/>
    <xf numFmtId="3" fontId="3" fillId="0" borderId="12" xfId="653" applyNumberFormat="1" applyFont="1" applyBorder="1"/>
    <xf numFmtId="3" fontId="3" fillId="0" borderId="39" xfId="653" applyNumberFormat="1" applyFont="1" applyBorder="1"/>
    <xf numFmtId="3" fontId="3" fillId="0" borderId="0" xfId="2" applyNumberFormat="1"/>
    <xf numFmtId="0" fontId="3" fillId="0" borderId="0" xfId="653" applyFont="1" applyAlignment="1">
      <alignment horizontal="center" vertical="center" wrapText="1"/>
    </xf>
    <xf numFmtId="0" fontId="3" fillId="0" borderId="0" xfId="2" applyFill="1" applyBorder="1"/>
    <xf numFmtId="3" fontId="3" fillId="0" borderId="7" xfId="2" applyNumberFormat="1" applyFill="1" applyBorder="1"/>
    <xf numFmtId="3" fontId="3" fillId="0" borderId="0" xfId="2" applyNumberFormat="1" applyFill="1" applyBorder="1"/>
    <xf numFmtId="3" fontId="3" fillId="0" borderId="14" xfId="2" applyNumberFormat="1" applyFill="1" applyBorder="1"/>
    <xf numFmtId="3" fontId="3" fillId="0" borderId="1" xfId="2" applyNumberFormat="1" applyFill="1" applyBorder="1"/>
    <xf numFmtId="1" fontId="3" fillId="0" borderId="0" xfId="2" applyNumberFormat="1" applyFill="1" applyBorder="1"/>
    <xf numFmtId="0" fontId="3" fillId="0" borderId="0" xfId="2" applyFill="1"/>
    <xf numFmtId="0" fontId="3" fillId="0" borderId="2" xfId="2" applyFill="1" applyBorder="1"/>
    <xf numFmtId="3" fontId="3" fillId="0" borderId="3" xfId="2" applyNumberFormat="1" applyFill="1" applyBorder="1"/>
    <xf numFmtId="3" fontId="3" fillId="0" borderId="2" xfId="2" applyNumberFormat="1" applyFill="1" applyBorder="1"/>
    <xf numFmtId="3" fontId="3" fillId="0" borderId="12" xfId="2" applyNumberFormat="1" applyFill="1" applyBorder="1"/>
    <xf numFmtId="3" fontId="3" fillId="0" borderId="4" xfId="2" applyNumberFormat="1" applyFill="1" applyBorder="1"/>
    <xf numFmtId="1" fontId="3" fillId="0" borderId="2" xfId="2" applyNumberFormat="1" applyFill="1" applyBorder="1"/>
    <xf numFmtId="3" fontId="3" fillId="0" borderId="18" xfId="2" applyNumberFormat="1" applyFill="1" applyBorder="1"/>
    <xf numFmtId="3" fontId="3" fillId="0" borderId="39" xfId="2" applyNumberFormat="1" applyFill="1" applyBorder="1"/>
    <xf numFmtId="3" fontId="3" fillId="0" borderId="42" xfId="2" applyNumberFormat="1" applyFill="1" applyBorder="1"/>
    <xf numFmtId="3" fontId="3" fillId="0" borderId="43" xfId="2" applyNumberFormat="1" applyFill="1" applyBorder="1"/>
    <xf numFmtId="1" fontId="3" fillId="0" borderId="18" xfId="2" applyNumberFormat="1" applyFill="1" applyBorder="1"/>
    <xf numFmtId="3" fontId="3" fillId="0" borderId="13" xfId="2" applyNumberFormat="1" applyFill="1" applyBorder="1"/>
    <xf numFmtId="164" fontId="10" fillId="0" borderId="41" xfId="2" applyNumberFormat="1" applyFont="1" applyBorder="1" applyAlignment="1">
      <alignment horizontal="right" indent="1"/>
    </xf>
    <xf numFmtId="164" fontId="3" fillId="0" borderId="43" xfId="2" applyNumberFormat="1" applyBorder="1" applyAlignment="1">
      <alignment horizontal="right" indent="1"/>
    </xf>
    <xf numFmtId="164" fontId="3" fillId="0" borderId="1" xfId="2" applyNumberFormat="1" applyBorder="1" applyAlignment="1">
      <alignment horizontal="right" indent="1"/>
    </xf>
    <xf numFmtId="164" fontId="3" fillId="0" borderId="4" xfId="2" applyNumberFormat="1" applyBorder="1" applyAlignment="1">
      <alignment horizontal="right" indent="1"/>
    </xf>
    <xf numFmtId="3" fontId="10" fillId="0" borderId="41" xfId="2" applyNumberFormat="1" applyFont="1" applyBorder="1"/>
    <xf numFmtId="3" fontId="3" fillId="0" borderId="43" xfId="2" applyNumberFormat="1" applyFont="1" applyBorder="1"/>
    <xf numFmtId="3" fontId="3" fillId="0" borderId="1" xfId="2" applyNumberFormat="1" applyFont="1" applyBorder="1"/>
    <xf numFmtId="3" fontId="3" fillId="0" borderId="4" xfId="2" applyNumberFormat="1" applyFont="1" applyBorder="1"/>
    <xf numFmtId="0" fontId="3" fillId="0" borderId="2" xfId="2" applyFont="1" applyBorder="1" applyAlignment="1">
      <alignment horizontal="center"/>
    </xf>
    <xf numFmtId="0" fontId="25" fillId="0" borderId="0" xfId="2" applyFont="1"/>
    <xf numFmtId="0" fontId="3" fillId="0" borderId="18" xfId="2" applyFill="1" applyBorder="1"/>
    <xf numFmtId="0" fontId="3" fillId="0" borderId="0" xfId="2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3" fillId="0" borderId="0" xfId="2" applyBorder="1" applyAlignment="1">
      <alignment horizontal="left" vertical="center" indent="1"/>
    </xf>
    <xf numFmtId="0" fontId="3" fillId="0" borderId="13" xfId="2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164" fontId="3" fillId="0" borderId="14" xfId="2" applyNumberFormat="1" applyFont="1" applyBorder="1" applyAlignment="1">
      <alignment vertical="center"/>
    </xf>
    <xf numFmtId="164" fontId="3" fillId="0" borderId="14" xfId="2" applyNumberFormat="1" applyBorder="1" applyAlignment="1">
      <alignment vertical="center"/>
    </xf>
    <xf numFmtId="0" fontId="10" fillId="0" borderId="18" xfId="2" applyFont="1" applyBorder="1"/>
    <xf numFmtId="3" fontId="10" fillId="0" borderId="42" xfId="2" applyNumberFormat="1" applyFont="1" applyBorder="1"/>
    <xf numFmtId="3" fontId="10" fillId="0" borderId="43" xfId="2" applyNumberFormat="1" applyFont="1" applyBorder="1"/>
    <xf numFmtId="164" fontId="10" fillId="0" borderId="39" xfId="2" applyNumberFormat="1" applyFont="1" applyBorder="1" applyAlignment="1">
      <alignment vertical="center"/>
    </xf>
    <xf numFmtId="0" fontId="10" fillId="0" borderId="37" xfId="2" applyFont="1" applyBorder="1"/>
    <xf numFmtId="164" fontId="10" fillId="0" borderId="38" xfId="2" applyNumberFormat="1" applyFont="1" applyBorder="1" applyAlignment="1">
      <alignment vertical="center"/>
    </xf>
    <xf numFmtId="0" fontId="0" fillId="5" borderId="0" xfId="0" applyFill="1"/>
    <xf numFmtId="0" fontId="3" fillId="0" borderId="17" xfId="2" applyFont="1" applyBorder="1" applyAlignment="1">
      <alignment horizontal="center"/>
    </xf>
    <xf numFmtId="0" fontId="3" fillId="0" borderId="17" xfId="2" applyBorder="1" applyAlignment="1">
      <alignment horizontal="center"/>
    </xf>
    <xf numFmtId="0" fontId="3" fillId="0" borderId="2" xfId="2" applyBorder="1" applyAlignment="1">
      <alignment horizontal="center"/>
    </xf>
    <xf numFmtId="0" fontId="0" fillId="0" borderId="0" xfId="0" applyFill="1"/>
    <xf numFmtId="0" fontId="9" fillId="0" borderId="7" xfId="2" applyFont="1" applyBorder="1" applyAlignment="1">
      <alignment horizontal="center" vertical="center" wrapText="1"/>
    </xf>
    <xf numFmtId="0" fontId="3" fillId="6" borderId="0" xfId="2" applyFill="1" applyBorder="1" applyAlignment="1">
      <alignment horizontal="left" vertical="center" indent="1"/>
    </xf>
    <xf numFmtId="3" fontId="3" fillId="6" borderId="13" xfId="2" applyNumberFormat="1" applyFill="1" applyBorder="1"/>
    <xf numFmtId="3" fontId="3" fillId="6" borderId="1" xfId="2" applyNumberFormat="1" applyFill="1" applyBorder="1"/>
    <xf numFmtId="164" fontId="3" fillId="6" borderId="14" xfId="2" applyNumberForma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37" xfId="0" applyFont="1" applyBorder="1"/>
    <xf numFmtId="1" fontId="1" fillId="0" borderId="37" xfId="0" applyNumberFormat="1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18" xfId="0" applyBorder="1"/>
    <xf numFmtId="1" fontId="0" fillId="0" borderId="18" xfId="0" applyNumberFormat="1" applyBorder="1" applyAlignment="1">
      <alignment horizont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0" fontId="0" fillId="0" borderId="2" xfId="0" applyBorder="1"/>
    <xf numFmtId="1" fontId="0" fillId="0" borderId="2" xfId="0" applyNumberForma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1" fillId="0" borderId="40" xfId="0" applyNumberFormat="1" applyFont="1" applyBorder="1" applyAlignment="1">
      <alignment horizontal="center"/>
    </xf>
    <xf numFmtId="1" fontId="1" fillId="0" borderId="41" xfId="0" applyNumberFormat="1" applyFon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49" fontId="11" fillId="0" borderId="0" xfId="2" applyNumberFormat="1" applyFont="1" applyFill="1" applyBorder="1" applyAlignment="1">
      <alignment horizontal="left" vertical="center" wrapText="1"/>
    </xf>
    <xf numFmtId="0" fontId="9" fillId="0" borderId="3" xfId="653" applyFont="1" applyBorder="1" applyAlignment="1">
      <alignment horizontal="center"/>
    </xf>
    <xf numFmtId="0" fontId="9" fillId="0" borderId="2" xfId="653" applyFont="1" applyBorder="1" applyAlignment="1">
      <alignment horizontal="center"/>
    </xf>
    <xf numFmtId="0" fontId="9" fillId="0" borderId="4" xfId="653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wrapText="1"/>
    </xf>
    <xf numFmtId="0" fontId="27" fillId="0" borderId="0" xfId="0" applyFont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28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left" wrapText="1"/>
    </xf>
    <xf numFmtId="0" fontId="16" fillId="0" borderId="0" xfId="2" applyFont="1" applyAlignment="1">
      <alignment horizontal="left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3" fillId="0" borderId="17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</cellXfs>
  <cellStyles count="655">
    <cellStyle name="Lien hypertexte" xfId="48" builtinId="8"/>
    <cellStyle name="Normal" xfId="0" builtinId="0"/>
    <cellStyle name="Normal 10" xfId="2"/>
    <cellStyle name="Normal 10 10" xfId="52"/>
    <cellStyle name="Normal 10 2" xfId="53"/>
    <cellStyle name="Normal 10 3" xfId="54"/>
    <cellStyle name="Normal 10 4" xfId="55"/>
    <cellStyle name="Normal 10 5" xfId="56"/>
    <cellStyle name="Normal 10 6" xfId="57"/>
    <cellStyle name="Normal 10 7" xfId="58"/>
    <cellStyle name="Normal 10 8" xfId="59"/>
    <cellStyle name="Normal 10 9" xfId="60"/>
    <cellStyle name="Normal 102 2" xfId="61"/>
    <cellStyle name="Normal 102 3" xfId="62"/>
    <cellStyle name="Normal 102 4" xfId="63"/>
    <cellStyle name="Normal 102 5" xfId="64"/>
    <cellStyle name="Normal 102 6" xfId="65"/>
    <cellStyle name="Normal 102 7" xfId="66"/>
    <cellStyle name="Normal 102 8" xfId="67"/>
    <cellStyle name="Normal 103 2" xfId="68"/>
    <cellStyle name="Normal 103 3" xfId="69"/>
    <cellStyle name="Normal 103 4" xfId="70"/>
    <cellStyle name="Normal 103 5" xfId="71"/>
    <cellStyle name="Normal 103 6" xfId="72"/>
    <cellStyle name="Normal 103 7" xfId="73"/>
    <cellStyle name="Normal 103 8" xfId="74"/>
    <cellStyle name="Normal 103 9" xfId="75"/>
    <cellStyle name="Normal 104 2" xfId="76"/>
    <cellStyle name="Normal 104 3" xfId="77"/>
    <cellStyle name="Normal 104 4" xfId="78"/>
    <cellStyle name="Normal 104 5" xfId="79"/>
    <cellStyle name="Normal 104 6" xfId="80"/>
    <cellStyle name="Normal 104 7" xfId="81"/>
    <cellStyle name="Normal 104 8" xfId="82"/>
    <cellStyle name="Normal 104 9" xfId="83"/>
    <cellStyle name="Normal 105 2" xfId="84"/>
    <cellStyle name="Normal 105 3" xfId="85"/>
    <cellStyle name="Normal 105 4" xfId="86"/>
    <cellStyle name="Normal 105 5" xfId="87"/>
    <cellStyle name="Normal 105 6" xfId="88"/>
    <cellStyle name="Normal 105 7" xfId="89"/>
    <cellStyle name="Normal 105 8" xfId="90"/>
    <cellStyle name="Normal 106 2" xfId="91"/>
    <cellStyle name="Normal 106 3" xfId="92"/>
    <cellStyle name="Normal 106 4" xfId="93"/>
    <cellStyle name="Normal 106 5" xfId="94"/>
    <cellStyle name="Normal 106 6" xfId="95"/>
    <cellStyle name="Normal 106 7" xfId="96"/>
    <cellStyle name="Normal 106 8" xfId="97"/>
    <cellStyle name="Normal 107 2" xfId="98"/>
    <cellStyle name="Normal 107 3" xfId="99"/>
    <cellStyle name="Normal 107 4" xfId="100"/>
    <cellStyle name="Normal 107 5" xfId="101"/>
    <cellStyle name="Normal 107 6" xfId="102"/>
    <cellStyle name="Normal 107 7" xfId="103"/>
    <cellStyle name="Normal 107 8" xfId="104"/>
    <cellStyle name="Normal 107 9" xfId="105"/>
    <cellStyle name="Normal 108 2" xfId="106"/>
    <cellStyle name="Normal 108 3" xfId="107"/>
    <cellStyle name="Normal 108 4" xfId="108"/>
    <cellStyle name="Normal 108 5" xfId="109"/>
    <cellStyle name="Normal 108 6" xfId="110"/>
    <cellStyle name="Normal 108 7" xfId="111"/>
    <cellStyle name="Normal 108 8" xfId="112"/>
    <cellStyle name="Normal 108 9" xfId="113"/>
    <cellStyle name="Normal 109 2" xfId="114"/>
    <cellStyle name="Normal 109 3" xfId="115"/>
    <cellStyle name="Normal 109 4" xfId="116"/>
    <cellStyle name="Normal 109 5" xfId="117"/>
    <cellStyle name="Normal 109 6" xfId="118"/>
    <cellStyle name="Normal 109 7" xfId="119"/>
    <cellStyle name="Normal 109 8" xfId="120"/>
    <cellStyle name="Normal 109 9" xfId="121"/>
    <cellStyle name="Normal 11" xfId="3"/>
    <cellStyle name="Normal 110 2" xfId="122"/>
    <cellStyle name="Normal 110 3" xfId="123"/>
    <cellStyle name="Normal 110 4" xfId="124"/>
    <cellStyle name="Normal 110 5" xfId="125"/>
    <cellStyle name="Normal 110 6" xfId="126"/>
    <cellStyle name="Normal 110 7" xfId="127"/>
    <cellStyle name="Normal 110 8" xfId="128"/>
    <cellStyle name="Normal 111 2" xfId="129"/>
    <cellStyle name="Normal 111 3" xfId="130"/>
    <cellStyle name="Normal 111 4" xfId="131"/>
    <cellStyle name="Normal 111 5" xfId="132"/>
    <cellStyle name="Normal 111 6" xfId="133"/>
    <cellStyle name="Normal 111 7" xfId="134"/>
    <cellStyle name="Normal 111 8" xfId="135"/>
    <cellStyle name="Normal 112 2" xfId="136"/>
    <cellStyle name="Normal 112 3" xfId="137"/>
    <cellStyle name="Normal 112 4" xfId="138"/>
    <cellStyle name="Normal 112 5" xfId="139"/>
    <cellStyle name="Normal 112 6" xfId="140"/>
    <cellStyle name="Normal 112 7" xfId="141"/>
    <cellStyle name="Normal 112 8" xfId="142"/>
    <cellStyle name="Normal 113 2" xfId="143"/>
    <cellStyle name="Normal 113 3" xfId="144"/>
    <cellStyle name="Normal 113 4" xfId="145"/>
    <cellStyle name="Normal 113 5" xfId="146"/>
    <cellStyle name="Normal 113 6" xfId="147"/>
    <cellStyle name="Normal 113 7" xfId="148"/>
    <cellStyle name="Normal 113 8" xfId="149"/>
    <cellStyle name="Normal 114 2" xfId="150"/>
    <cellStyle name="Normal 114 3" xfId="151"/>
    <cellStyle name="Normal 114 4" xfId="152"/>
    <cellStyle name="Normal 114 5" xfId="153"/>
    <cellStyle name="Normal 114 6" xfId="154"/>
    <cellStyle name="Normal 114 7" xfId="155"/>
    <cellStyle name="Normal 114 8" xfId="156"/>
    <cellStyle name="Normal 115 2" xfId="157"/>
    <cellStyle name="Normal 115 3" xfId="158"/>
    <cellStyle name="Normal 115 4" xfId="159"/>
    <cellStyle name="Normal 115 5" xfId="160"/>
    <cellStyle name="Normal 115 6" xfId="161"/>
    <cellStyle name="Normal 115 7" xfId="162"/>
    <cellStyle name="Normal 115 8" xfId="163"/>
    <cellStyle name="Normal 116 2" xfId="164"/>
    <cellStyle name="Normal 116 3" xfId="165"/>
    <cellStyle name="Normal 116 4" xfId="166"/>
    <cellStyle name="Normal 116 5" xfId="167"/>
    <cellStyle name="Normal 116 6" xfId="168"/>
    <cellStyle name="Normal 116 7" xfId="169"/>
    <cellStyle name="Normal 116 8" xfId="170"/>
    <cellStyle name="Normal 117 2" xfId="171"/>
    <cellStyle name="Normal 117 3" xfId="172"/>
    <cellStyle name="Normal 117 4" xfId="173"/>
    <cellStyle name="Normal 117 5" xfId="174"/>
    <cellStyle name="Normal 117 6" xfId="175"/>
    <cellStyle name="Normal 117 7" xfId="176"/>
    <cellStyle name="Normal 117 8" xfId="177"/>
    <cellStyle name="Normal 118 2" xfId="178"/>
    <cellStyle name="Normal 12" xfId="4"/>
    <cellStyle name="Normal 12 2" xfId="179"/>
    <cellStyle name="Normal 12 3" xfId="180"/>
    <cellStyle name="Normal 12 4" xfId="181"/>
    <cellStyle name="Normal 12 5" xfId="182"/>
    <cellStyle name="Normal 12 6" xfId="183"/>
    <cellStyle name="Normal 125 2" xfId="184"/>
    <cellStyle name="Normal 125 3" xfId="185"/>
    <cellStyle name="Normal 125 4" xfId="186"/>
    <cellStyle name="Normal 129 2" xfId="187"/>
    <cellStyle name="Normal 129 3" xfId="188"/>
    <cellStyle name="Normal 129 4" xfId="189"/>
    <cellStyle name="Normal 129 5" xfId="190"/>
    <cellStyle name="Normal 129 6" xfId="191"/>
    <cellStyle name="Normal 129 7" xfId="192"/>
    <cellStyle name="Normal 13" xfId="5"/>
    <cellStyle name="Normal 13 2" xfId="193"/>
    <cellStyle name="Normal 13 3" xfId="194"/>
    <cellStyle name="Normal 13 4" xfId="195"/>
    <cellStyle name="Normal 13 5" xfId="196"/>
    <cellStyle name="Normal 13 6" xfId="197"/>
    <cellStyle name="Normal 131 2" xfId="198"/>
    <cellStyle name="Normal 131 3" xfId="199"/>
    <cellStyle name="Normal 131 4" xfId="200"/>
    <cellStyle name="Normal 131 5" xfId="201"/>
    <cellStyle name="Normal 131 6" xfId="202"/>
    <cellStyle name="Normal 133 2" xfId="203"/>
    <cellStyle name="Normal 133 3" xfId="204"/>
    <cellStyle name="Normal 133 4" xfId="205"/>
    <cellStyle name="Normal 133 5" xfId="206"/>
    <cellStyle name="Normal 133 6" xfId="207"/>
    <cellStyle name="Normal 14" xfId="6"/>
    <cellStyle name="Normal 14 2" xfId="208"/>
    <cellStyle name="Normal 14 3" xfId="209"/>
    <cellStyle name="Normal 14 4" xfId="210"/>
    <cellStyle name="Normal 14 5" xfId="211"/>
    <cellStyle name="Normal 14 6" xfId="212"/>
    <cellStyle name="Normal 146" xfId="51"/>
    <cellStyle name="Normal 146 2" xfId="213"/>
    <cellStyle name="Normal 146 3" xfId="214"/>
    <cellStyle name="Normal 146 4" xfId="215"/>
    <cellStyle name="Normal 146 5" xfId="216"/>
    <cellStyle name="Normal 146 6" xfId="217"/>
    <cellStyle name="Normal 146 7" xfId="218"/>
    <cellStyle name="Normal 15" xfId="7"/>
    <cellStyle name="Normal 15 2" xfId="219"/>
    <cellStyle name="Normal 15 3" xfId="220"/>
    <cellStyle name="Normal 15 4" xfId="221"/>
    <cellStyle name="Normal 15 5" xfId="222"/>
    <cellStyle name="Normal 15 6" xfId="223"/>
    <cellStyle name="Normal 158 2" xfId="224"/>
    <cellStyle name="Normal 158 3" xfId="225"/>
    <cellStyle name="Normal 158 4" xfId="226"/>
    <cellStyle name="Normal 158 5" xfId="227"/>
    <cellStyle name="Normal 158 6" xfId="228"/>
    <cellStyle name="Normal 158 7" xfId="229"/>
    <cellStyle name="Normal 16" xfId="8"/>
    <cellStyle name="Normal 163 2" xfId="230"/>
    <cellStyle name="Normal 164 2" xfId="231"/>
    <cellStyle name="Normal 164 3" xfId="232"/>
    <cellStyle name="Normal 164 4" xfId="233"/>
    <cellStyle name="Normal 168 2" xfId="234"/>
    <cellStyle name="Normal 17" xfId="9"/>
    <cellStyle name="Normal 170 2" xfId="235"/>
    <cellStyle name="Normal 171 2" xfId="236"/>
    <cellStyle name="Normal 172 2" xfId="237"/>
    <cellStyle name="Normal 175 2" xfId="238"/>
    <cellStyle name="Normal 176 2" xfId="239"/>
    <cellStyle name="Normal 18" xfId="10"/>
    <cellStyle name="Normal 19" xfId="11"/>
    <cellStyle name="Normal 19 2" xfId="240"/>
    <cellStyle name="Normal 19 3" xfId="241"/>
    <cellStyle name="Normal 19 4" xfId="242"/>
    <cellStyle name="Normal 19 5" xfId="243"/>
    <cellStyle name="Normal 19 6" xfId="244"/>
    <cellStyle name="Normal 19 7" xfId="245"/>
    <cellStyle name="Normal 19 8" xfId="246"/>
    <cellStyle name="Normal 2" xfId="1"/>
    <cellStyle name="Normal 2 2" xfId="12"/>
    <cellStyle name="Normal 2 3" xfId="49"/>
    <cellStyle name="Normal 20" xfId="13"/>
    <cellStyle name="Normal 20 2" xfId="247"/>
    <cellStyle name="Normal 20 3" xfId="248"/>
    <cellStyle name="Normal 20 4" xfId="249"/>
    <cellStyle name="Normal 20 5" xfId="250"/>
    <cellStyle name="Normal 20 6" xfId="251"/>
    <cellStyle name="Normal 20 7" xfId="252"/>
    <cellStyle name="Normal 20 8" xfId="253"/>
    <cellStyle name="Normal 21" xfId="14"/>
    <cellStyle name="Normal 22" xfId="15"/>
    <cellStyle name="Normal 22 10" xfId="254"/>
    <cellStyle name="Normal 22 11" xfId="255"/>
    <cellStyle name="Normal 22 12" xfId="256"/>
    <cellStyle name="Normal 22 13" xfId="257"/>
    <cellStyle name="Normal 22 14" xfId="258"/>
    <cellStyle name="Normal 22 2" xfId="259"/>
    <cellStyle name="Normal 22 3" xfId="260"/>
    <cellStyle name="Normal 22 4" xfId="261"/>
    <cellStyle name="Normal 22 5" xfId="262"/>
    <cellStyle name="Normal 22 6" xfId="263"/>
    <cellStyle name="Normal 22 7" xfId="264"/>
    <cellStyle name="Normal 22 8" xfId="265"/>
    <cellStyle name="Normal 22 9" xfId="266"/>
    <cellStyle name="Normal 23" xfId="16"/>
    <cellStyle name="Normal 23 2" xfId="267"/>
    <cellStyle name="Normal 23 3" xfId="268"/>
    <cellStyle name="Normal 23 4" xfId="269"/>
    <cellStyle name="Normal 23 5" xfId="270"/>
    <cellStyle name="Normal 23 6" xfId="271"/>
    <cellStyle name="Normal 23 7" xfId="272"/>
    <cellStyle name="Normal 24" xfId="17"/>
    <cellStyle name="Normal 24 2" xfId="273"/>
    <cellStyle name="Normal 24 3" xfId="274"/>
    <cellStyle name="Normal 24 4" xfId="275"/>
    <cellStyle name="Normal 24 5" xfId="276"/>
    <cellStyle name="Normal 24 6" xfId="277"/>
    <cellStyle name="Normal 24 7" xfId="278"/>
    <cellStyle name="Normal 25" xfId="18"/>
    <cellStyle name="Normal 25 2" xfId="279"/>
    <cellStyle name="Normal 25 3" xfId="280"/>
    <cellStyle name="Normal 25 4" xfId="281"/>
    <cellStyle name="Normal 25 5" xfId="282"/>
    <cellStyle name="Normal 25 6" xfId="283"/>
    <cellStyle name="Normal 25 7" xfId="284"/>
    <cellStyle name="Normal 25 8" xfId="285"/>
    <cellStyle name="Normal 26" xfId="19"/>
    <cellStyle name="Normal 26 2" xfId="286"/>
    <cellStyle name="Normal 26 3" xfId="287"/>
    <cellStyle name="Normal 26 4" xfId="288"/>
    <cellStyle name="Normal 26 5" xfId="289"/>
    <cellStyle name="Normal 26 6" xfId="290"/>
    <cellStyle name="Normal 26 7" xfId="291"/>
    <cellStyle name="Normal 26 8" xfId="292"/>
    <cellStyle name="Normal 27" xfId="20"/>
    <cellStyle name="Normal 27 2" xfId="293"/>
    <cellStyle name="Normal 27 3" xfId="294"/>
    <cellStyle name="Normal 27 4" xfId="295"/>
    <cellStyle name="Normal 27 5" xfId="296"/>
    <cellStyle name="Normal 27 6" xfId="297"/>
    <cellStyle name="Normal 27 7" xfId="298"/>
    <cellStyle name="Normal 27 8" xfId="299"/>
    <cellStyle name="Normal 28" xfId="21"/>
    <cellStyle name="Normal 28 2" xfId="300"/>
    <cellStyle name="Normal 28 3" xfId="301"/>
    <cellStyle name="Normal 28 4" xfId="302"/>
    <cellStyle name="Normal 28 5" xfId="303"/>
    <cellStyle name="Normal 28 6" xfId="304"/>
    <cellStyle name="Normal 28 7" xfId="305"/>
    <cellStyle name="Normal 28 8" xfId="306"/>
    <cellStyle name="Normal 29" xfId="22"/>
    <cellStyle name="Normal 29 2" xfId="307"/>
    <cellStyle name="Normal 29 3" xfId="308"/>
    <cellStyle name="Normal 29 4" xfId="309"/>
    <cellStyle name="Normal 29 5" xfId="310"/>
    <cellStyle name="Normal 29 6" xfId="311"/>
    <cellStyle name="Normal 3" xfId="23"/>
    <cellStyle name="Normal 30" xfId="24"/>
    <cellStyle name="Normal 30 2" xfId="312"/>
    <cellStyle name="Normal 30 3" xfId="313"/>
    <cellStyle name="Normal 30 4" xfId="314"/>
    <cellStyle name="Normal 30 5" xfId="315"/>
    <cellStyle name="Normal 30 6" xfId="316"/>
    <cellStyle name="Normal 30 7" xfId="317"/>
    <cellStyle name="Normal 31" xfId="25"/>
    <cellStyle name="Normal 31 2" xfId="318"/>
    <cellStyle name="Normal 31 3" xfId="319"/>
    <cellStyle name="Normal 31 4" xfId="320"/>
    <cellStyle name="Normal 31 5" xfId="321"/>
    <cellStyle name="Normal 31 6" xfId="322"/>
    <cellStyle name="Normal 31 7" xfId="323"/>
    <cellStyle name="Normal 32" xfId="26"/>
    <cellStyle name="Normal 33" xfId="27"/>
    <cellStyle name="Normal 34" xfId="28"/>
    <cellStyle name="Normal 35" xfId="29"/>
    <cellStyle name="Normal 36" xfId="30"/>
    <cellStyle name="Normal 37" xfId="31"/>
    <cellStyle name="Normal 37 2" xfId="324"/>
    <cellStyle name="Normal 37 3" xfId="325"/>
    <cellStyle name="Normal 37 4" xfId="326"/>
    <cellStyle name="Normal 37 5" xfId="327"/>
    <cellStyle name="Normal 38" xfId="32"/>
    <cellStyle name="Normal 38 2" xfId="328"/>
    <cellStyle name="Normal 38 3" xfId="329"/>
    <cellStyle name="Normal 38 4" xfId="330"/>
    <cellStyle name="Normal 38 5" xfId="331"/>
    <cellStyle name="Normal 39" xfId="33"/>
    <cellStyle name="Normal 39 2" xfId="332"/>
    <cellStyle name="Normal 39 3" xfId="333"/>
    <cellStyle name="Normal 39 4" xfId="334"/>
    <cellStyle name="Normal 39 5" xfId="335"/>
    <cellStyle name="Normal 4" xfId="34"/>
    <cellStyle name="Normal 4 10" xfId="336"/>
    <cellStyle name="Normal 4 10 2" xfId="337"/>
    <cellStyle name="Normal 4 10 3" xfId="338"/>
    <cellStyle name="Normal 4 10 4" xfId="339"/>
    <cellStyle name="Normal 4 10 5" xfId="340"/>
    <cellStyle name="Normal 4 10 6" xfId="341"/>
    <cellStyle name="Normal 4 11" xfId="342"/>
    <cellStyle name="Normal 4 11 2" xfId="343"/>
    <cellStyle name="Normal 4 11 3" xfId="344"/>
    <cellStyle name="Normal 4 11 4" xfId="345"/>
    <cellStyle name="Normal 4 11 5" xfId="346"/>
    <cellStyle name="Normal 4 11 6" xfId="347"/>
    <cellStyle name="Normal 4 12" xfId="348"/>
    <cellStyle name="Normal 4 13" xfId="349"/>
    <cellStyle name="Normal 4 14" xfId="350"/>
    <cellStyle name="Normal 4 15" xfId="351"/>
    <cellStyle name="Normal 4 16" xfId="352"/>
    <cellStyle name="Normal 4 2" xfId="353"/>
    <cellStyle name="Normal 4 2 2" xfId="354"/>
    <cellStyle name="Normal 4 2 3" xfId="355"/>
    <cellStyle name="Normal 4 2 4" xfId="356"/>
    <cellStyle name="Normal 4 2 5" xfId="357"/>
    <cellStyle name="Normal 4 2 6" xfId="358"/>
    <cellStyle name="Normal 4 3" xfId="359"/>
    <cellStyle name="Normal 4 3 2" xfId="360"/>
    <cellStyle name="Normal 4 3 3" xfId="361"/>
    <cellStyle name="Normal 4 3 4" xfId="362"/>
    <cellStyle name="Normal 4 3 5" xfId="363"/>
    <cellStyle name="Normal 4 3 6" xfId="364"/>
    <cellStyle name="Normal 4 4" xfId="365"/>
    <cellStyle name="Normal 4 4 2" xfId="366"/>
    <cellStyle name="Normal 4 4 3" xfId="367"/>
    <cellStyle name="Normal 4 4 4" xfId="368"/>
    <cellStyle name="Normal 4 4 5" xfId="369"/>
    <cellStyle name="Normal 4 4 6" xfId="370"/>
    <cellStyle name="Normal 4 5" xfId="371"/>
    <cellStyle name="Normal 4 5 2" xfId="372"/>
    <cellStyle name="Normal 4 5 3" xfId="373"/>
    <cellStyle name="Normal 4 5 4" xfId="374"/>
    <cellStyle name="Normal 4 5 5" xfId="375"/>
    <cellStyle name="Normal 4 5 6" xfId="376"/>
    <cellStyle name="Normal 4 6" xfId="377"/>
    <cellStyle name="Normal 4 6 2" xfId="378"/>
    <cellStyle name="Normal 4 6 3" xfId="379"/>
    <cellStyle name="Normal 4 6 4" xfId="380"/>
    <cellStyle name="Normal 4 6 5" xfId="381"/>
    <cellStyle name="Normal 4 6 6" xfId="382"/>
    <cellStyle name="Normal 4 7" xfId="383"/>
    <cellStyle name="Normal 4 7 2" xfId="384"/>
    <cellStyle name="Normal 4 7 3" xfId="385"/>
    <cellStyle name="Normal 4 7 4" xfId="386"/>
    <cellStyle name="Normal 4 7 5" xfId="387"/>
    <cellStyle name="Normal 4 7 6" xfId="388"/>
    <cellStyle name="Normal 4 8" xfId="389"/>
    <cellStyle name="Normal 4 8 2" xfId="390"/>
    <cellStyle name="Normal 4 8 3" xfId="391"/>
    <cellStyle name="Normal 4 8 4" xfId="392"/>
    <cellStyle name="Normal 4 8 5" xfId="393"/>
    <cellStyle name="Normal 4 8 6" xfId="394"/>
    <cellStyle name="Normal 4 9" xfId="395"/>
    <cellStyle name="Normal 4 9 2" xfId="396"/>
    <cellStyle name="Normal 4 9 3" xfId="397"/>
    <cellStyle name="Normal 4 9 4" xfId="398"/>
    <cellStyle name="Normal 4 9 5" xfId="399"/>
    <cellStyle name="Normal 4 9 6" xfId="400"/>
    <cellStyle name="Normal 40" xfId="35"/>
    <cellStyle name="Normal 40 2" xfId="401"/>
    <cellStyle name="Normal 40 3" xfId="402"/>
    <cellStyle name="Normal 40 4" xfId="403"/>
    <cellStyle name="Normal 40 5" xfId="404"/>
    <cellStyle name="Normal 41" xfId="36"/>
    <cellStyle name="Normal 42" xfId="37"/>
    <cellStyle name="Normal 43" xfId="38"/>
    <cellStyle name="Normal 43 10" xfId="405"/>
    <cellStyle name="Normal 43 11" xfId="406"/>
    <cellStyle name="Normal 43 12" xfId="407"/>
    <cellStyle name="Normal 43 13" xfId="408"/>
    <cellStyle name="Normal 43 2" xfId="409"/>
    <cellStyle name="Normal 43 3" xfId="410"/>
    <cellStyle name="Normal 43 4" xfId="411"/>
    <cellStyle name="Normal 43 5" xfId="412"/>
    <cellStyle name="Normal 43 6" xfId="413"/>
    <cellStyle name="Normal 43 7" xfId="414"/>
    <cellStyle name="Normal 43 8" xfId="415"/>
    <cellStyle name="Normal 43 9" xfId="416"/>
    <cellStyle name="Normal 44" xfId="39"/>
    <cellStyle name="Normal 44 2" xfId="417"/>
    <cellStyle name="Normal 45" xfId="40"/>
    <cellStyle name="Normal 45 2" xfId="418"/>
    <cellStyle name="Normal 46" xfId="41"/>
    <cellStyle name="Normal 46 2" xfId="419"/>
    <cellStyle name="Normal 47" xfId="42"/>
    <cellStyle name="Normal 48" xfId="653"/>
    <cellStyle name="Normal 48 2" xfId="420"/>
    <cellStyle name="Normal 49" xfId="654"/>
    <cellStyle name="Normal 49 2" xfId="421"/>
    <cellStyle name="Normal 5" xfId="43"/>
    <cellStyle name="Normal 5 2" xfId="422"/>
    <cellStyle name="Normal 5 3" xfId="423"/>
    <cellStyle name="Normal 5 4" xfId="424"/>
    <cellStyle name="Normal 5 5" xfId="425"/>
    <cellStyle name="Normal 5 6" xfId="426"/>
    <cellStyle name="Normal 50 2" xfId="427"/>
    <cellStyle name="Normal 53 2" xfId="428"/>
    <cellStyle name="Normal 53 3" xfId="429"/>
    <cellStyle name="Normal 57 10" xfId="430"/>
    <cellStyle name="Normal 57 11" xfId="431"/>
    <cellStyle name="Normal 57 2" xfId="432"/>
    <cellStyle name="Normal 57 3" xfId="433"/>
    <cellStyle name="Normal 57 4" xfId="434"/>
    <cellStyle name="Normal 57 5" xfId="435"/>
    <cellStyle name="Normal 57 6" xfId="436"/>
    <cellStyle name="Normal 57 7" xfId="437"/>
    <cellStyle name="Normal 57 8" xfId="438"/>
    <cellStyle name="Normal 57 9" xfId="439"/>
    <cellStyle name="Normal 58 10" xfId="440"/>
    <cellStyle name="Normal 58 11" xfId="441"/>
    <cellStyle name="Normal 58 2" xfId="442"/>
    <cellStyle name="Normal 58 3" xfId="443"/>
    <cellStyle name="Normal 58 4" xfId="444"/>
    <cellStyle name="Normal 58 5" xfId="445"/>
    <cellStyle name="Normal 58 6" xfId="446"/>
    <cellStyle name="Normal 58 7" xfId="447"/>
    <cellStyle name="Normal 58 8" xfId="448"/>
    <cellStyle name="Normal 58 9" xfId="449"/>
    <cellStyle name="Normal 6" xfId="44"/>
    <cellStyle name="Normal 6 10" xfId="450"/>
    <cellStyle name="Normal 6 10 2" xfId="451"/>
    <cellStyle name="Normal 6 10 3" xfId="452"/>
    <cellStyle name="Normal 6 10 4" xfId="453"/>
    <cellStyle name="Normal 6 10 5" xfId="454"/>
    <cellStyle name="Normal 6 10 6" xfId="455"/>
    <cellStyle name="Normal 6 11" xfId="456"/>
    <cellStyle name="Normal 6 11 2" xfId="457"/>
    <cellStyle name="Normal 6 11 3" xfId="458"/>
    <cellStyle name="Normal 6 11 4" xfId="459"/>
    <cellStyle name="Normal 6 11 5" xfId="460"/>
    <cellStyle name="Normal 6 11 6" xfId="461"/>
    <cellStyle name="Normal 6 12" xfId="462"/>
    <cellStyle name="Normal 6 13" xfId="463"/>
    <cellStyle name="Normal 6 14" xfId="464"/>
    <cellStyle name="Normal 6 15" xfId="465"/>
    <cellStyle name="Normal 6 16" xfId="466"/>
    <cellStyle name="Normal 6 2" xfId="467"/>
    <cellStyle name="Normal 6 2 2" xfId="468"/>
    <cellStyle name="Normal 6 2 3" xfId="469"/>
    <cellStyle name="Normal 6 2 4" xfId="470"/>
    <cellStyle name="Normal 6 2 5" xfId="471"/>
    <cellStyle name="Normal 6 2 6" xfId="472"/>
    <cellStyle name="Normal 6 3" xfId="473"/>
    <cellStyle name="Normal 6 3 2" xfId="474"/>
    <cellStyle name="Normal 6 3 3" xfId="475"/>
    <cellStyle name="Normal 6 3 4" xfId="476"/>
    <cellStyle name="Normal 6 3 5" xfId="477"/>
    <cellStyle name="Normal 6 3 6" xfId="478"/>
    <cellStyle name="Normal 6 4" xfId="479"/>
    <cellStyle name="Normal 6 4 2" xfId="480"/>
    <cellStyle name="Normal 6 4 3" xfId="481"/>
    <cellStyle name="Normal 6 4 4" xfId="482"/>
    <cellStyle name="Normal 6 4 5" xfId="483"/>
    <cellStyle name="Normal 6 4 6" xfId="484"/>
    <cellStyle name="Normal 6 5" xfId="485"/>
    <cellStyle name="Normal 6 5 2" xfId="486"/>
    <cellStyle name="Normal 6 5 3" xfId="487"/>
    <cellStyle name="Normal 6 5 4" xfId="488"/>
    <cellStyle name="Normal 6 5 5" xfId="489"/>
    <cellStyle name="Normal 6 5 6" xfId="490"/>
    <cellStyle name="Normal 6 6" xfId="491"/>
    <cellStyle name="Normal 6 6 2" xfId="492"/>
    <cellStyle name="Normal 6 6 3" xfId="493"/>
    <cellStyle name="Normal 6 6 4" xfId="494"/>
    <cellStyle name="Normal 6 6 5" xfId="495"/>
    <cellStyle name="Normal 6 6 6" xfId="496"/>
    <cellStyle name="Normal 6 7" xfId="497"/>
    <cellStyle name="Normal 6 7 2" xfId="498"/>
    <cellStyle name="Normal 6 7 3" xfId="499"/>
    <cellStyle name="Normal 6 7 4" xfId="500"/>
    <cellStyle name="Normal 6 7 5" xfId="501"/>
    <cellStyle name="Normal 6 7 6" xfId="502"/>
    <cellStyle name="Normal 6 8" xfId="503"/>
    <cellStyle name="Normal 6 8 2" xfId="504"/>
    <cellStyle name="Normal 6 8 3" xfId="505"/>
    <cellStyle name="Normal 6 8 4" xfId="506"/>
    <cellStyle name="Normal 6 8 5" xfId="507"/>
    <cellStyle name="Normal 6 8 6" xfId="508"/>
    <cellStyle name="Normal 6 9" xfId="509"/>
    <cellStyle name="Normal 6 9 2" xfId="510"/>
    <cellStyle name="Normal 6 9 3" xfId="511"/>
    <cellStyle name="Normal 6 9 4" xfId="512"/>
    <cellStyle name="Normal 6 9 5" xfId="513"/>
    <cellStyle name="Normal 6 9 6" xfId="514"/>
    <cellStyle name="Normal 60 10" xfId="515"/>
    <cellStyle name="Normal 60 11" xfId="516"/>
    <cellStyle name="Normal 60 2" xfId="517"/>
    <cellStyle name="Normal 60 3" xfId="518"/>
    <cellStyle name="Normal 60 4" xfId="519"/>
    <cellStyle name="Normal 60 5" xfId="520"/>
    <cellStyle name="Normal 60 6" xfId="521"/>
    <cellStyle name="Normal 60 7" xfId="522"/>
    <cellStyle name="Normal 60 8" xfId="523"/>
    <cellStyle name="Normal 60 9" xfId="524"/>
    <cellStyle name="Normal 7" xfId="45"/>
    <cellStyle name="Normal 7 2" xfId="525"/>
    <cellStyle name="Normal 7 3" xfId="526"/>
    <cellStyle name="Normal 7 4" xfId="527"/>
    <cellStyle name="Normal 7 5" xfId="528"/>
    <cellStyle name="Normal 7 6" xfId="529"/>
    <cellStyle name="Normal 70 2" xfId="530"/>
    <cellStyle name="Normal 70 3" xfId="531"/>
    <cellStyle name="Normal 70 4" xfId="532"/>
    <cellStyle name="Normal 70 5" xfId="533"/>
    <cellStyle name="Normal 70 6" xfId="534"/>
    <cellStyle name="Normal 70 7" xfId="535"/>
    <cellStyle name="Normal 70 8" xfId="536"/>
    <cellStyle name="Normal 71 2" xfId="537"/>
    <cellStyle name="Normal 71 3" xfId="538"/>
    <cellStyle name="Normal 71 4" xfId="539"/>
    <cellStyle name="Normal 71 5" xfId="540"/>
    <cellStyle name="Normal 71 6" xfId="541"/>
    <cellStyle name="Normal 71 7" xfId="542"/>
    <cellStyle name="Normal 71 8" xfId="543"/>
    <cellStyle name="Normal 73 2" xfId="544"/>
    <cellStyle name="Normal 73 3" xfId="545"/>
    <cellStyle name="Normal 73 4" xfId="546"/>
    <cellStyle name="Normal 73 5" xfId="547"/>
    <cellStyle name="Normal 73 6" xfId="548"/>
    <cellStyle name="Normal 73 7" xfId="549"/>
    <cellStyle name="Normal 73 8" xfId="550"/>
    <cellStyle name="Normal 74 2" xfId="551"/>
    <cellStyle name="Normal 74 3" xfId="552"/>
    <cellStyle name="Normal 74 4" xfId="553"/>
    <cellStyle name="Normal 74 5" xfId="554"/>
    <cellStyle name="Normal 74 6" xfId="555"/>
    <cellStyle name="Normal 74 7" xfId="556"/>
    <cellStyle name="Normal 74 8" xfId="557"/>
    <cellStyle name="Normal 78 2" xfId="558"/>
    <cellStyle name="Normal 78 3" xfId="559"/>
    <cellStyle name="Normal 78 4" xfId="560"/>
    <cellStyle name="Normal 78 5" xfId="561"/>
    <cellStyle name="Normal 78 6" xfId="562"/>
    <cellStyle name="Normal 78 7" xfId="563"/>
    <cellStyle name="Normal 78 8" xfId="564"/>
    <cellStyle name="Normal 79 2" xfId="565"/>
    <cellStyle name="Normal 79 3" xfId="566"/>
    <cellStyle name="Normal 79 4" xfId="567"/>
    <cellStyle name="Normal 79 5" xfId="568"/>
    <cellStyle name="Normal 79 6" xfId="569"/>
    <cellStyle name="Normal 79 7" xfId="570"/>
    <cellStyle name="Normal 79 8" xfId="571"/>
    <cellStyle name="Normal 79 9" xfId="572"/>
    <cellStyle name="Normal 8" xfId="46"/>
    <cellStyle name="Normal 80 2" xfId="573"/>
    <cellStyle name="Normal 80 3" xfId="574"/>
    <cellStyle name="Normal 80 4" xfId="575"/>
    <cellStyle name="Normal 80 5" xfId="576"/>
    <cellStyle name="Normal 80 6" xfId="577"/>
    <cellStyle name="Normal 80 7" xfId="578"/>
    <cellStyle name="Normal 80 8" xfId="579"/>
    <cellStyle name="Normal 80 9" xfId="580"/>
    <cellStyle name="Normal 81 2" xfId="581"/>
    <cellStyle name="Normal 81 3" xfId="582"/>
    <cellStyle name="Normal 81 4" xfId="583"/>
    <cellStyle name="Normal 81 5" xfId="584"/>
    <cellStyle name="Normal 81 6" xfId="585"/>
    <cellStyle name="Normal 81 7" xfId="586"/>
    <cellStyle name="Normal 81 8" xfId="587"/>
    <cellStyle name="Normal 81 9" xfId="588"/>
    <cellStyle name="Normal 82 2" xfId="589"/>
    <cellStyle name="Normal 82 3" xfId="590"/>
    <cellStyle name="Normal 82 4" xfId="591"/>
    <cellStyle name="Normal 82 5" xfId="592"/>
    <cellStyle name="Normal 82 6" xfId="593"/>
    <cellStyle name="Normal 82 7" xfId="594"/>
    <cellStyle name="Normal 82 8" xfId="595"/>
    <cellStyle name="Normal 82 9" xfId="596"/>
    <cellStyle name="Normal 84 2" xfId="597"/>
    <cellStyle name="Normal 84 3" xfId="598"/>
    <cellStyle name="Normal 84 4" xfId="599"/>
    <cellStyle name="Normal 84 5" xfId="600"/>
    <cellStyle name="Normal 84 6" xfId="601"/>
    <cellStyle name="Normal 84 7" xfId="602"/>
    <cellStyle name="Normal 84 8" xfId="603"/>
    <cellStyle name="Normal 85 2" xfId="604"/>
    <cellStyle name="Normal 85 3" xfId="605"/>
    <cellStyle name="Normal 85 4" xfId="606"/>
    <cellStyle name="Normal 85 5" xfId="607"/>
    <cellStyle name="Normal 85 6" xfId="608"/>
    <cellStyle name="Normal 85 7" xfId="609"/>
    <cellStyle name="Normal 85 8" xfId="610"/>
    <cellStyle name="Normal 88 2" xfId="611"/>
    <cellStyle name="Normal 88 3" xfId="612"/>
    <cellStyle name="Normal 88 4" xfId="613"/>
    <cellStyle name="Normal 88 5" xfId="614"/>
    <cellStyle name="Normal 88 6" xfId="615"/>
    <cellStyle name="Normal 88 7" xfId="616"/>
    <cellStyle name="Normal 88 8" xfId="617"/>
    <cellStyle name="Normal 9" xfId="47"/>
    <cellStyle name="Normal 90 2" xfId="618"/>
    <cellStyle name="Normal 90 3" xfId="619"/>
    <cellStyle name="Normal 90 4" xfId="620"/>
    <cellStyle name="Normal 90 5" xfId="621"/>
    <cellStyle name="Normal 90 6" xfId="622"/>
    <cellStyle name="Normal 90 7" xfId="623"/>
    <cellStyle name="Normal 90 8" xfId="624"/>
    <cellStyle name="Normal 91 2" xfId="625"/>
    <cellStyle name="Normal 91 3" xfId="626"/>
    <cellStyle name="Normal 91 4" xfId="627"/>
    <cellStyle name="Normal 91 5" xfId="628"/>
    <cellStyle name="Normal 91 6" xfId="629"/>
    <cellStyle name="Normal 91 7" xfId="630"/>
    <cellStyle name="Normal 91 8" xfId="631"/>
    <cellStyle name="Normal 94 2" xfId="632"/>
    <cellStyle name="Normal 94 3" xfId="633"/>
    <cellStyle name="Normal 94 4" xfId="634"/>
    <cellStyle name="Normal 94 5" xfId="635"/>
    <cellStyle name="Normal 94 6" xfId="636"/>
    <cellStyle name="Normal 94 7" xfId="637"/>
    <cellStyle name="Normal 94 8" xfId="638"/>
    <cellStyle name="Normal 96 2" xfId="639"/>
    <cellStyle name="Normal 96 3" xfId="640"/>
    <cellStyle name="Normal 96 4" xfId="641"/>
    <cellStyle name="Normal 96 5" xfId="642"/>
    <cellStyle name="Normal 96 6" xfId="643"/>
    <cellStyle name="Normal 96 7" xfId="644"/>
    <cellStyle name="Normal 96 8" xfId="645"/>
    <cellStyle name="Normal 97 2" xfId="646"/>
    <cellStyle name="Normal 97 3" xfId="647"/>
    <cellStyle name="Normal 97 4" xfId="648"/>
    <cellStyle name="Normal 97 5" xfId="649"/>
    <cellStyle name="Normal 97 6" xfId="650"/>
    <cellStyle name="Normal 97 7" xfId="651"/>
    <cellStyle name="Normal 97 8" xfId="652"/>
    <cellStyle name="TableStyleLight1" xfId="50"/>
  </cellStyles>
  <dxfs count="0"/>
  <tableStyles count="0" defaultTableStyle="TableStyleMedium2" defaultPivotStyle="PivotStyleLight16"/>
  <colors>
    <mruColors>
      <color rgb="FF12241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/>
  </sheetViews>
  <sheetFormatPr baseColWidth="10" defaultRowHeight="13.2" x14ac:dyDescent="0.25"/>
  <cols>
    <col min="1" max="1" width="16.5546875" customWidth="1"/>
    <col min="2" max="2" width="102.77734375" customWidth="1"/>
  </cols>
  <sheetData>
    <row r="1" spans="1:2" ht="15.6" x14ac:dyDescent="0.3">
      <c r="A1" s="2" t="s">
        <v>31</v>
      </c>
    </row>
    <row r="3" spans="1:2" x14ac:dyDescent="0.25">
      <c r="A3" s="1" t="s">
        <v>114</v>
      </c>
    </row>
    <row r="4" spans="1:2" x14ac:dyDescent="0.25">
      <c r="A4" s="3" t="s">
        <v>32</v>
      </c>
      <c r="B4" s="4" t="s">
        <v>119</v>
      </c>
    </row>
    <row r="5" spans="1:2" x14ac:dyDescent="0.25">
      <c r="A5" s="3" t="s">
        <v>33</v>
      </c>
      <c r="B5" t="s">
        <v>150</v>
      </c>
    </row>
    <row r="6" spans="1:2" x14ac:dyDescent="0.25">
      <c r="A6" s="3" t="s">
        <v>35</v>
      </c>
      <c r="B6" t="s">
        <v>140</v>
      </c>
    </row>
    <row r="7" spans="1:2" x14ac:dyDescent="0.25">
      <c r="A7" s="3" t="s">
        <v>37</v>
      </c>
      <c r="B7" s="268" t="s">
        <v>142</v>
      </c>
    </row>
    <row r="8" spans="1:2" x14ac:dyDescent="0.25">
      <c r="A8" s="3" t="s">
        <v>38</v>
      </c>
      <c r="B8" s="268" t="s">
        <v>133</v>
      </c>
    </row>
    <row r="9" spans="1:2" x14ac:dyDescent="0.25">
      <c r="B9" s="272"/>
    </row>
    <row r="10" spans="1:2" x14ac:dyDescent="0.25">
      <c r="A10" s="1" t="s">
        <v>67</v>
      </c>
      <c r="B10" s="272"/>
    </row>
    <row r="11" spans="1:2" x14ac:dyDescent="0.25">
      <c r="A11" s="3" t="s">
        <v>66</v>
      </c>
      <c r="B11" s="272" t="s">
        <v>145</v>
      </c>
    </row>
    <row r="12" spans="1:2" x14ac:dyDescent="0.25">
      <c r="A12" s="3" t="s">
        <v>83</v>
      </c>
      <c r="B12" s="272" t="s">
        <v>151</v>
      </c>
    </row>
    <row r="13" spans="1:2" x14ac:dyDescent="0.25">
      <c r="A13" s="3" t="s">
        <v>104</v>
      </c>
      <c r="B13" t="s">
        <v>131</v>
      </c>
    </row>
  </sheetData>
  <hyperlinks>
    <hyperlink ref="A4" location="'Figure 1'!A1" display="Figure 2"/>
    <hyperlink ref="A7" location="'Figure 4'!A1" display="Figure 3"/>
    <hyperlink ref="A6" location="'Figure 3'!A1" display="Figure 3"/>
    <hyperlink ref="A8" location="'Figure 5'!A1" display="Figure 5"/>
    <hyperlink ref="A5" location="'Figure 2'!A1" display="Figure 1 "/>
    <hyperlink ref="A11" location="Tabcomp1!A1" display="Tabcomp1"/>
    <hyperlink ref="A12" location="Tabcomp2!A1" display="Tabcomp2"/>
    <hyperlink ref="A13" location="Tabcomp3!A1" display="Tabcomp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"/>
  <sheetViews>
    <sheetView workbookViewId="0">
      <selection activeCell="J1" sqref="J1"/>
    </sheetView>
  </sheetViews>
  <sheetFormatPr baseColWidth="10" defaultRowHeight="13.2" x14ac:dyDescent="0.25"/>
  <cols>
    <col min="1" max="1" width="3" style="5" customWidth="1"/>
    <col min="2" max="2" width="11.5546875" style="5"/>
    <col min="3" max="3" width="12.6640625" style="5" customWidth="1"/>
    <col min="4" max="4" width="13.77734375" style="5" customWidth="1"/>
    <col min="5" max="5" width="11.5546875" style="5"/>
    <col min="6" max="6" width="13.33203125" style="5" customWidth="1"/>
    <col min="7" max="7" width="12.21875" style="5" customWidth="1"/>
    <col min="8" max="16384" width="11.5546875" style="5"/>
  </cols>
  <sheetData>
    <row r="1" spans="2:10" x14ac:dyDescent="0.25">
      <c r="B1" s="1" t="s">
        <v>118</v>
      </c>
      <c r="J1" s="3" t="s">
        <v>34</v>
      </c>
    </row>
    <row r="2" spans="2:10" ht="34.799999999999997" customHeight="1" x14ac:dyDescent="0.25"/>
    <row r="3" spans="2:10" ht="52.8" x14ac:dyDescent="0.25">
      <c r="B3" s="85"/>
      <c r="C3" s="214" t="s">
        <v>87</v>
      </c>
      <c r="D3" s="215" t="s">
        <v>88</v>
      </c>
      <c r="E3" s="216" t="s">
        <v>89</v>
      </c>
      <c r="F3" s="224" t="s">
        <v>90</v>
      </c>
      <c r="G3" s="218" t="s">
        <v>107</v>
      </c>
    </row>
    <row r="4" spans="2:10" s="169" customFormat="1" ht="10.199999999999999" x14ac:dyDescent="0.2">
      <c r="B4" s="168"/>
      <c r="C4" s="300" t="s">
        <v>29</v>
      </c>
      <c r="D4" s="301"/>
      <c r="E4" s="302"/>
      <c r="F4" s="170" t="s">
        <v>30</v>
      </c>
      <c r="G4" s="219" t="s">
        <v>29</v>
      </c>
    </row>
    <row r="5" spans="2:10" x14ac:dyDescent="0.25">
      <c r="B5" s="83">
        <v>2000</v>
      </c>
      <c r="C5" s="174">
        <v>5418</v>
      </c>
      <c r="D5" s="84">
        <f>(E5-C5)</f>
        <v>3135</v>
      </c>
      <c r="E5" s="177">
        <v>8553</v>
      </c>
      <c r="F5" s="171"/>
      <c r="G5" s="222">
        <v>8195</v>
      </c>
      <c r="I5" s="217"/>
    </row>
    <row r="6" spans="2:10" x14ac:dyDescent="0.25">
      <c r="B6" s="6">
        <v>2001</v>
      </c>
      <c r="C6" s="175">
        <v>4859</v>
      </c>
      <c r="D6" s="7">
        <f t="shared" ref="D6:D20" si="0">(E6-C6)</f>
        <v>2994</v>
      </c>
      <c r="E6" s="178">
        <v>7853</v>
      </c>
      <c r="F6" s="172">
        <f t="shared" ref="F6:F19" si="1">((E6/E5)-1)*100</f>
        <v>-8.1842628317549408</v>
      </c>
      <c r="G6" s="220">
        <v>7605</v>
      </c>
      <c r="I6" s="217"/>
    </row>
    <row r="7" spans="2:10" x14ac:dyDescent="0.25">
      <c r="B7" s="6">
        <v>2002</v>
      </c>
      <c r="C7" s="175">
        <v>4720</v>
      </c>
      <c r="D7" s="7">
        <f t="shared" si="0"/>
        <v>3170</v>
      </c>
      <c r="E7" s="178">
        <v>7890</v>
      </c>
      <c r="F7" s="172">
        <f t="shared" si="1"/>
        <v>0.4711575194193296</v>
      </c>
      <c r="G7" s="220">
        <v>7764</v>
      </c>
      <c r="I7" s="217"/>
    </row>
    <row r="8" spans="2:10" x14ac:dyDescent="0.25">
      <c r="B8" s="6">
        <v>2003</v>
      </c>
      <c r="C8" s="175">
        <v>5268</v>
      </c>
      <c r="D8" s="7">
        <f t="shared" si="0"/>
        <v>3340</v>
      </c>
      <c r="E8" s="178">
        <v>8608</v>
      </c>
      <c r="F8" s="172">
        <f t="shared" si="1"/>
        <v>9.1001267427123</v>
      </c>
      <c r="G8" s="220">
        <v>8473</v>
      </c>
      <c r="I8" s="217"/>
    </row>
    <row r="9" spans="2:10" x14ac:dyDescent="0.25">
      <c r="B9" s="6">
        <v>2004</v>
      </c>
      <c r="C9" s="175">
        <v>4810</v>
      </c>
      <c r="D9" s="7">
        <f t="shared" si="0"/>
        <v>3808</v>
      </c>
      <c r="E9" s="178">
        <v>8618</v>
      </c>
      <c r="F9" s="172">
        <f t="shared" si="1"/>
        <v>0.11617100371748013</v>
      </c>
      <c r="G9" s="220">
        <v>8377</v>
      </c>
      <c r="I9" s="217"/>
    </row>
    <row r="10" spans="2:10" x14ac:dyDescent="0.25">
      <c r="B10" s="6">
        <v>2005</v>
      </c>
      <c r="C10" s="175">
        <v>5411</v>
      </c>
      <c r="D10" s="7">
        <f t="shared" si="0"/>
        <v>6339</v>
      </c>
      <c r="E10" s="178">
        <v>11750</v>
      </c>
      <c r="F10" s="172">
        <f t="shared" si="1"/>
        <v>36.342538872128102</v>
      </c>
      <c r="G10" s="220">
        <v>9607</v>
      </c>
      <c r="I10" s="217"/>
    </row>
    <row r="11" spans="2:10" x14ac:dyDescent="0.25">
      <c r="B11" s="6">
        <v>2006</v>
      </c>
      <c r="C11" s="175">
        <v>5287</v>
      </c>
      <c r="D11" s="7">
        <f t="shared" si="0"/>
        <v>7578</v>
      </c>
      <c r="E11" s="178">
        <v>12865</v>
      </c>
      <c r="F11" s="172">
        <f t="shared" si="1"/>
        <v>9.4893617021276633</v>
      </c>
      <c r="G11" s="220">
        <v>12380</v>
      </c>
      <c r="I11" s="217"/>
    </row>
    <row r="12" spans="2:10" x14ac:dyDescent="0.25">
      <c r="B12" s="6">
        <v>2007</v>
      </c>
      <c r="C12" s="175">
        <v>4276</v>
      </c>
      <c r="D12" s="7">
        <f t="shared" si="0"/>
        <v>6655</v>
      </c>
      <c r="E12" s="178">
        <v>10931</v>
      </c>
      <c r="F12" s="172">
        <f t="shared" si="1"/>
        <v>-15.033035367275549</v>
      </c>
      <c r="G12" s="220">
        <v>10655</v>
      </c>
      <c r="I12" s="217"/>
    </row>
    <row r="13" spans="2:10" x14ac:dyDescent="0.25">
      <c r="B13" s="6">
        <v>2008</v>
      </c>
      <c r="C13" s="175">
        <v>3976</v>
      </c>
      <c r="D13" s="7">
        <f t="shared" si="0"/>
        <v>6834</v>
      </c>
      <c r="E13" s="178">
        <v>10810</v>
      </c>
      <c r="F13" s="172">
        <f t="shared" si="1"/>
        <v>-1.1069435550269846</v>
      </c>
      <c r="G13" s="220">
        <v>8541</v>
      </c>
      <c r="I13" s="217"/>
    </row>
    <row r="14" spans="2:10" x14ac:dyDescent="0.25">
      <c r="B14" s="6">
        <v>2009</v>
      </c>
      <c r="C14" s="175">
        <v>3394</v>
      </c>
      <c r="D14" s="7">
        <f t="shared" si="0"/>
        <v>4073</v>
      </c>
      <c r="E14" s="178">
        <v>7467</v>
      </c>
      <c r="F14" s="172">
        <f t="shared" si="1"/>
        <v>-30.925069380203517</v>
      </c>
      <c r="G14" s="220">
        <v>6656</v>
      </c>
      <c r="I14" s="217"/>
    </row>
    <row r="15" spans="2:10" x14ac:dyDescent="0.25">
      <c r="B15" s="6">
        <v>2010</v>
      </c>
      <c r="C15" s="175">
        <v>3698</v>
      </c>
      <c r="D15" s="7">
        <f t="shared" si="0"/>
        <v>4891</v>
      </c>
      <c r="E15" s="178">
        <v>8589</v>
      </c>
      <c r="F15" s="172">
        <f t="shared" si="1"/>
        <v>15.026114905584564</v>
      </c>
      <c r="G15" s="220">
        <v>8335</v>
      </c>
      <c r="I15" s="217"/>
    </row>
    <row r="16" spans="2:10" x14ac:dyDescent="0.25">
      <c r="B16" s="6">
        <v>2011</v>
      </c>
      <c r="C16" s="175">
        <v>3585</v>
      </c>
      <c r="D16" s="7">
        <f t="shared" si="0"/>
        <v>4013</v>
      </c>
      <c r="E16" s="178">
        <v>7598</v>
      </c>
      <c r="F16" s="172">
        <f t="shared" si="1"/>
        <v>-11.538013738502739</v>
      </c>
      <c r="G16" s="220">
        <v>8687</v>
      </c>
      <c r="I16" s="217"/>
    </row>
    <row r="17" spans="2:9" x14ac:dyDescent="0.25">
      <c r="B17" s="6">
        <v>2012</v>
      </c>
      <c r="C17" s="175">
        <v>3650</v>
      </c>
      <c r="D17" s="7">
        <f t="shared" si="0"/>
        <v>4581</v>
      </c>
      <c r="E17" s="178">
        <v>8231</v>
      </c>
      <c r="F17" s="172">
        <f t="shared" si="1"/>
        <v>8.3311397736246295</v>
      </c>
      <c r="G17" s="220">
        <v>6338</v>
      </c>
      <c r="I17" s="217"/>
    </row>
    <row r="18" spans="2:9" x14ac:dyDescent="0.25">
      <c r="B18" s="6">
        <v>2013</v>
      </c>
      <c r="C18" s="175">
        <v>3962</v>
      </c>
      <c r="D18" s="7">
        <f t="shared" si="0"/>
        <v>3660</v>
      </c>
      <c r="E18" s="178">
        <v>7622</v>
      </c>
      <c r="F18" s="172">
        <f t="shared" si="1"/>
        <v>-7.3988579759445949</v>
      </c>
      <c r="G18" s="220">
        <v>7680</v>
      </c>
      <c r="I18" s="217"/>
    </row>
    <row r="19" spans="2:9" x14ac:dyDescent="0.25">
      <c r="B19" s="6">
        <v>2014</v>
      </c>
      <c r="C19" s="175">
        <v>3380</v>
      </c>
      <c r="D19" s="7">
        <f t="shared" si="0"/>
        <v>4322</v>
      </c>
      <c r="E19" s="178">
        <v>7702</v>
      </c>
      <c r="F19" s="172">
        <f t="shared" si="1"/>
        <v>1.0495932826029897</v>
      </c>
      <c r="G19" s="220">
        <v>7132</v>
      </c>
      <c r="I19" s="217"/>
    </row>
    <row r="20" spans="2:9" x14ac:dyDescent="0.25">
      <c r="B20" s="8">
        <v>2015</v>
      </c>
      <c r="C20" s="176">
        <v>3684</v>
      </c>
      <c r="D20" s="9">
        <f t="shared" si="0"/>
        <v>3478</v>
      </c>
      <c r="E20" s="179">
        <v>7162</v>
      </c>
      <c r="F20" s="173">
        <f>((E20/E19)-1)*100</f>
        <v>-7.0111659309270324</v>
      </c>
      <c r="G20" s="221">
        <v>7060</v>
      </c>
      <c r="I20" s="217"/>
    </row>
    <row r="21" spans="2:9" ht="22.8" customHeight="1" x14ac:dyDescent="0.25">
      <c r="B21" s="303" t="s">
        <v>117</v>
      </c>
      <c r="C21" s="303"/>
      <c r="D21" s="303"/>
      <c r="E21" s="303"/>
      <c r="F21" s="303"/>
      <c r="G21" s="303"/>
    </row>
  </sheetData>
  <mergeCells count="2">
    <mergeCell ref="C4:E4"/>
    <mergeCell ref="B21:G21"/>
  </mergeCells>
  <hyperlinks>
    <hyperlink ref="J1" location="Sommaire!A1" display="retour sommaire"/>
  </hyperlink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5"/>
  <sheetViews>
    <sheetView workbookViewId="0">
      <selection activeCell="K1" sqref="K1"/>
    </sheetView>
  </sheetViews>
  <sheetFormatPr baseColWidth="10" defaultRowHeight="13.2" x14ac:dyDescent="0.25"/>
  <cols>
    <col min="1" max="1" width="4.5546875" style="11" customWidth="1"/>
    <col min="2" max="2" width="21.44140625" style="11" bestFit="1" customWidth="1"/>
    <col min="3" max="3" width="9.88671875" style="11" customWidth="1"/>
    <col min="4" max="4" width="10.44140625" style="11" customWidth="1"/>
    <col min="5" max="5" width="10.6640625" style="11" customWidth="1"/>
    <col min="6" max="6" width="4.44140625" style="11" customWidth="1"/>
    <col min="7" max="7" width="34.109375" style="11" customWidth="1"/>
    <col min="8" max="16384" width="11.5546875" style="11"/>
  </cols>
  <sheetData>
    <row r="1" spans="2:11" x14ac:dyDescent="0.25">
      <c r="B1" s="15" t="s">
        <v>149</v>
      </c>
      <c r="K1" s="3" t="s">
        <v>34</v>
      </c>
    </row>
    <row r="3" spans="2:11" s="13" customFormat="1" ht="66" x14ac:dyDescent="0.25">
      <c r="B3" s="13" t="s">
        <v>40</v>
      </c>
      <c r="C3" s="81" t="s">
        <v>115</v>
      </c>
      <c r="D3" s="18" t="s">
        <v>91</v>
      </c>
      <c r="E3" s="210" t="s">
        <v>116</v>
      </c>
      <c r="G3" s="13" t="s">
        <v>120</v>
      </c>
      <c r="H3" s="258" t="s">
        <v>115</v>
      </c>
      <c r="I3" s="210" t="s">
        <v>91</v>
      </c>
      <c r="J3" s="127" t="s">
        <v>116</v>
      </c>
    </row>
    <row r="4" spans="2:11" s="16" customFormat="1" ht="14.4" customHeight="1" x14ac:dyDescent="0.25">
      <c r="C4" s="304" t="s">
        <v>29</v>
      </c>
      <c r="D4" s="305"/>
      <c r="E4" s="167" t="s">
        <v>30</v>
      </c>
      <c r="H4" s="259" t="s">
        <v>29</v>
      </c>
      <c r="I4" s="167"/>
      <c r="J4" s="128" t="s">
        <v>30</v>
      </c>
    </row>
    <row r="5" spans="2:11" s="15" customFormat="1" x14ac:dyDescent="0.25">
      <c r="B5" s="34" t="s">
        <v>0</v>
      </c>
      <c r="C5" s="211">
        <v>7162</v>
      </c>
      <c r="D5" s="248">
        <v>341857</v>
      </c>
      <c r="E5" s="244">
        <f>(C5/D5)*100</f>
        <v>2.0950280380392972</v>
      </c>
      <c r="G5" s="262" t="s">
        <v>126</v>
      </c>
      <c r="H5" s="263">
        <v>15182</v>
      </c>
      <c r="I5" s="264">
        <v>840621</v>
      </c>
      <c r="J5" s="265">
        <v>1.7859502141119599</v>
      </c>
    </row>
    <row r="6" spans="2:11" x14ac:dyDescent="0.25">
      <c r="B6" s="21" t="s">
        <v>23</v>
      </c>
      <c r="C6" s="212">
        <v>160</v>
      </c>
      <c r="D6" s="249">
        <v>4574</v>
      </c>
      <c r="E6" s="245">
        <f t="shared" ref="E6:E34" si="0">(C6/D6)*100</f>
        <v>3.4980323567993001</v>
      </c>
      <c r="G6" s="274" t="s">
        <v>0</v>
      </c>
      <c r="H6" s="275">
        <v>7162</v>
      </c>
      <c r="I6" s="276">
        <v>341857</v>
      </c>
      <c r="J6" s="277">
        <v>2.0950280380392972</v>
      </c>
    </row>
    <row r="7" spans="2:11" x14ac:dyDescent="0.25">
      <c r="B7" s="25" t="s">
        <v>6</v>
      </c>
      <c r="C7" s="138">
        <v>76</v>
      </c>
      <c r="D7" s="250">
        <v>4968</v>
      </c>
      <c r="E7" s="246">
        <f t="shared" si="0"/>
        <v>1.529790660225443</v>
      </c>
      <c r="G7" s="256" t="s">
        <v>92</v>
      </c>
      <c r="H7" s="138">
        <v>2642</v>
      </c>
      <c r="I7" s="250">
        <v>216935</v>
      </c>
      <c r="J7" s="260">
        <v>1.2178763224007192</v>
      </c>
    </row>
    <row r="8" spans="2:11" x14ac:dyDescent="0.25">
      <c r="B8" s="25" t="s">
        <v>7</v>
      </c>
      <c r="C8" s="138">
        <v>62</v>
      </c>
      <c r="D8" s="250">
        <v>2809</v>
      </c>
      <c r="E8" s="246">
        <f t="shared" si="0"/>
        <v>2.2071911712353152</v>
      </c>
      <c r="G8" s="257" t="s">
        <v>93</v>
      </c>
      <c r="H8" s="183">
        <v>3281</v>
      </c>
      <c r="I8" s="20">
        <v>204241</v>
      </c>
      <c r="J8" s="261">
        <v>1.6064355344911156</v>
      </c>
    </row>
    <row r="9" spans="2:11" x14ac:dyDescent="0.25">
      <c r="B9" s="25" t="s">
        <v>24</v>
      </c>
      <c r="C9" s="138">
        <v>93</v>
      </c>
      <c r="D9" s="250">
        <v>5518</v>
      </c>
      <c r="E9" s="246">
        <f t="shared" si="0"/>
        <v>1.6853932584269662</v>
      </c>
      <c r="G9" s="257" t="s">
        <v>94</v>
      </c>
      <c r="H9" s="183">
        <v>2097</v>
      </c>
      <c r="I9" s="20">
        <v>77588</v>
      </c>
      <c r="J9" s="261">
        <v>2.7027375367324842</v>
      </c>
    </row>
    <row r="10" spans="2:11" x14ac:dyDescent="0.25">
      <c r="B10" s="25" t="s">
        <v>8</v>
      </c>
      <c r="C10" s="138">
        <v>104</v>
      </c>
      <c r="D10" s="250">
        <v>4959</v>
      </c>
      <c r="E10" s="246">
        <f t="shared" si="0"/>
        <v>2.0971970155273243</v>
      </c>
      <c r="G10" s="262" t="s">
        <v>41</v>
      </c>
      <c r="H10" s="263">
        <v>365138</v>
      </c>
      <c r="I10" s="264">
        <v>33574740</v>
      </c>
      <c r="J10" s="265">
        <v>1.0875377687191163</v>
      </c>
    </row>
    <row r="11" spans="2:11" x14ac:dyDescent="0.25">
      <c r="B11" s="25" t="s">
        <v>26</v>
      </c>
      <c r="C11" s="138">
        <v>65</v>
      </c>
      <c r="D11" s="250">
        <v>2965</v>
      </c>
      <c r="E11" s="246">
        <f t="shared" si="0"/>
        <v>2.1922428330522767</v>
      </c>
      <c r="G11" s="255" t="s">
        <v>95</v>
      </c>
      <c r="H11" s="183">
        <v>72525</v>
      </c>
      <c r="I11" s="20">
        <v>5566984</v>
      </c>
      <c r="J11" s="261">
        <v>1.3027700456836233</v>
      </c>
    </row>
    <row r="12" spans="2:11" x14ac:dyDescent="0.25">
      <c r="B12" s="25" t="s">
        <v>27</v>
      </c>
      <c r="C12" s="138">
        <v>210</v>
      </c>
      <c r="D12" s="250">
        <v>12649</v>
      </c>
      <c r="E12" s="246">
        <f t="shared" si="0"/>
        <v>1.6602102933038185</v>
      </c>
      <c r="G12" s="255" t="s">
        <v>96</v>
      </c>
      <c r="H12" s="183">
        <v>10432</v>
      </c>
      <c r="I12" s="20">
        <v>1340702</v>
      </c>
      <c r="J12" s="261">
        <v>0.77809983128241766</v>
      </c>
    </row>
    <row r="13" spans="2:11" x14ac:dyDescent="0.25">
      <c r="B13" s="25" t="s">
        <v>36</v>
      </c>
      <c r="C13" s="138">
        <v>314</v>
      </c>
      <c r="D13" s="250">
        <v>12041</v>
      </c>
      <c r="E13" s="246">
        <f t="shared" si="0"/>
        <v>2.6077568308280044</v>
      </c>
      <c r="G13" s="255" t="s">
        <v>97</v>
      </c>
      <c r="H13" s="183">
        <v>8995</v>
      </c>
      <c r="I13" s="20">
        <v>1525114</v>
      </c>
      <c r="J13" s="261">
        <v>0.58979197620636881</v>
      </c>
    </row>
    <row r="14" spans="2:11" x14ac:dyDescent="0.25">
      <c r="B14" s="25" t="s">
        <v>9</v>
      </c>
      <c r="C14" s="138">
        <v>499</v>
      </c>
      <c r="D14" s="250">
        <v>20324</v>
      </c>
      <c r="E14" s="246">
        <f t="shared" si="0"/>
        <v>2.4552253493406808</v>
      </c>
      <c r="G14" s="255" t="s">
        <v>98</v>
      </c>
      <c r="H14" s="183">
        <v>14795</v>
      </c>
      <c r="I14" s="20">
        <v>1750682</v>
      </c>
      <c r="J14" s="261">
        <v>0.84509922418805927</v>
      </c>
    </row>
    <row r="15" spans="2:11" x14ac:dyDescent="0.25">
      <c r="B15" s="25" t="s">
        <v>10</v>
      </c>
      <c r="C15" s="138">
        <v>291</v>
      </c>
      <c r="D15" s="250">
        <v>13784</v>
      </c>
      <c r="E15" s="246">
        <f t="shared" si="0"/>
        <v>2.111143354614045</v>
      </c>
      <c r="G15" s="255" t="s">
        <v>124</v>
      </c>
      <c r="H15" s="183">
        <v>21338</v>
      </c>
      <c r="I15" s="20">
        <v>2769515</v>
      </c>
      <c r="J15" s="261">
        <v>0.77045980975008255</v>
      </c>
    </row>
    <row r="16" spans="2:11" x14ac:dyDescent="0.25">
      <c r="B16" s="25" t="s">
        <v>11</v>
      </c>
      <c r="C16" s="138">
        <v>934</v>
      </c>
      <c r="D16" s="250">
        <v>68253</v>
      </c>
      <c r="E16" s="246">
        <f t="shared" si="0"/>
        <v>1.3684380173765256</v>
      </c>
      <c r="G16" s="255" t="s">
        <v>123</v>
      </c>
      <c r="H16" s="183">
        <v>20923</v>
      </c>
      <c r="I16" s="20">
        <v>2743902</v>
      </c>
      <c r="J16" s="261">
        <v>0.76252723311546844</v>
      </c>
    </row>
    <row r="17" spans="2:11" x14ac:dyDescent="0.25">
      <c r="B17" s="25" t="s">
        <v>12</v>
      </c>
      <c r="C17" s="138">
        <v>271</v>
      </c>
      <c r="D17" s="250">
        <v>15335</v>
      </c>
      <c r="E17" s="246">
        <f t="shared" si="0"/>
        <v>1.7671992174763613</v>
      </c>
      <c r="G17" s="255" t="s">
        <v>99</v>
      </c>
      <c r="H17" s="183">
        <v>22718</v>
      </c>
      <c r="I17" s="20">
        <v>1913121</v>
      </c>
      <c r="J17" s="261">
        <v>1.1874836981037791</v>
      </c>
    </row>
    <row r="18" spans="2:11" x14ac:dyDescent="0.25">
      <c r="B18" s="25" t="s">
        <v>13</v>
      </c>
      <c r="C18" s="138">
        <v>396</v>
      </c>
      <c r="D18" s="250">
        <v>13381</v>
      </c>
      <c r="E18" s="246">
        <f t="shared" si="0"/>
        <v>2.9594200732381735</v>
      </c>
      <c r="G18" s="255" t="s">
        <v>100</v>
      </c>
      <c r="H18" s="183">
        <v>18680</v>
      </c>
      <c r="I18" s="20">
        <v>1838430</v>
      </c>
      <c r="J18" s="261">
        <v>1.0160843763428578</v>
      </c>
    </row>
    <row r="19" spans="2:11" x14ac:dyDescent="0.25">
      <c r="B19" s="25" t="s">
        <v>14</v>
      </c>
      <c r="C19" s="138">
        <v>263</v>
      </c>
      <c r="D19" s="250">
        <v>19589</v>
      </c>
      <c r="E19" s="246">
        <f t="shared" si="0"/>
        <v>1.3425902292102709</v>
      </c>
      <c r="G19" s="255" t="s">
        <v>125</v>
      </c>
      <c r="H19" s="183">
        <v>39881</v>
      </c>
      <c r="I19" s="20">
        <v>3337568</v>
      </c>
      <c r="J19" s="261">
        <v>1.1949119838157605</v>
      </c>
    </row>
    <row r="20" spans="2:11" x14ac:dyDescent="0.25">
      <c r="B20" s="25" t="s">
        <v>15</v>
      </c>
      <c r="C20" s="138">
        <v>1024</v>
      </c>
      <c r="D20" s="250">
        <v>41314</v>
      </c>
      <c r="E20" s="246">
        <f t="shared" si="0"/>
        <v>2.4785786900324345</v>
      </c>
      <c r="G20" s="255" t="s">
        <v>122</v>
      </c>
      <c r="H20" s="183">
        <v>43202</v>
      </c>
      <c r="I20" s="20">
        <v>3375529</v>
      </c>
      <c r="J20" s="261">
        <v>1.2798586532659029</v>
      </c>
    </row>
    <row r="21" spans="2:11" x14ac:dyDescent="0.25">
      <c r="B21" s="25" t="s">
        <v>16</v>
      </c>
      <c r="C21" s="138">
        <v>858</v>
      </c>
      <c r="D21" s="250">
        <v>33449</v>
      </c>
      <c r="E21" s="246">
        <f t="shared" si="0"/>
        <v>2.5650991061018269</v>
      </c>
      <c r="G21" s="255" t="s">
        <v>101</v>
      </c>
      <c r="H21" s="183">
        <v>49203</v>
      </c>
      <c r="I21" s="20">
        <v>4233045</v>
      </c>
      <c r="J21" s="261">
        <v>1.1623547588083756</v>
      </c>
    </row>
    <row r="22" spans="2:11" x14ac:dyDescent="0.25">
      <c r="B22" s="25" t="s">
        <v>17</v>
      </c>
      <c r="C22" s="138">
        <v>74</v>
      </c>
      <c r="D22" s="250">
        <v>2056</v>
      </c>
      <c r="E22" s="246">
        <f t="shared" si="0"/>
        <v>3.5992217898832681</v>
      </c>
      <c r="G22" s="255" t="s">
        <v>102</v>
      </c>
      <c r="H22" s="183">
        <v>35852</v>
      </c>
      <c r="I22" s="20">
        <v>2947377</v>
      </c>
      <c r="J22" s="261">
        <v>1.2164036022538005</v>
      </c>
    </row>
    <row r="23" spans="2:11" x14ac:dyDescent="0.25">
      <c r="B23" s="25" t="s">
        <v>18</v>
      </c>
      <c r="C23" s="138">
        <v>424</v>
      </c>
      <c r="D23" s="250">
        <v>12331</v>
      </c>
      <c r="E23" s="246">
        <f t="shared" si="0"/>
        <v>3.4384883626632066</v>
      </c>
      <c r="G23" s="255" t="s">
        <v>103</v>
      </c>
      <c r="H23" s="183">
        <v>6594</v>
      </c>
      <c r="I23" s="20">
        <v>232771</v>
      </c>
      <c r="J23" s="261">
        <v>2.8328271133431571</v>
      </c>
    </row>
    <row r="24" spans="2:11" x14ac:dyDescent="0.25">
      <c r="B24" s="25" t="s">
        <v>19</v>
      </c>
      <c r="C24" s="138">
        <v>57</v>
      </c>
      <c r="D24" s="250">
        <v>2528</v>
      </c>
      <c r="E24" s="246">
        <f t="shared" si="0"/>
        <v>2.2547468354430378</v>
      </c>
      <c r="G24" s="266" t="s">
        <v>127</v>
      </c>
      <c r="H24" s="211">
        <v>380320</v>
      </c>
      <c r="I24" s="248">
        <v>34415361</v>
      </c>
      <c r="J24" s="267">
        <v>1.1057843878817257</v>
      </c>
    </row>
    <row r="25" spans="2:11" x14ac:dyDescent="0.25">
      <c r="B25" s="25" t="s">
        <v>20</v>
      </c>
      <c r="C25" s="138">
        <v>184</v>
      </c>
      <c r="D25" s="250">
        <v>8226</v>
      </c>
      <c r="E25" s="246">
        <f t="shared" si="0"/>
        <v>2.2368101142718211</v>
      </c>
      <c r="G25" s="166" t="s">
        <v>121</v>
      </c>
      <c r="H25" s="166"/>
      <c r="I25" s="166"/>
      <c r="J25" s="166"/>
    </row>
    <row r="26" spans="2:11" x14ac:dyDescent="0.25">
      <c r="B26" s="25" t="s">
        <v>21</v>
      </c>
      <c r="C26" s="138">
        <v>41</v>
      </c>
      <c r="D26" s="250">
        <v>2971</v>
      </c>
      <c r="E26" s="246">
        <f t="shared" si="0"/>
        <v>1.380006731740155</v>
      </c>
      <c r="K26" s="209"/>
    </row>
    <row r="27" spans="2:11" x14ac:dyDescent="0.25">
      <c r="B27" s="25" t="s">
        <v>25</v>
      </c>
      <c r="C27" s="138">
        <v>604</v>
      </c>
      <c r="D27" s="250">
        <v>32194</v>
      </c>
      <c r="E27" s="246">
        <f t="shared" si="0"/>
        <v>1.8761259862086104</v>
      </c>
      <c r="K27" s="209"/>
    </row>
    <row r="28" spans="2:11" x14ac:dyDescent="0.25">
      <c r="B28" s="25" t="s">
        <v>28</v>
      </c>
      <c r="C28" s="138">
        <v>103</v>
      </c>
      <c r="D28" s="250">
        <v>2900</v>
      </c>
      <c r="E28" s="246">
        <f t="shared" si="0"/>
        <v>3.5517241379310347</v>
      </c>
      <c r="K28" s="209"/>
    </row>
    <row r="29" spans="2:11" x14ac:dyDescent="0.25">
      <c r="B29" s="27" t="s">
        <v>22</v>
      </c>
      <c r="C29" s="139">
        <v>55</v>
      </c>
      <c r="D29" s="251">
        <v>2739</v>
      </c>
      <c r="E29" s="247">
        <f t="shared" si="0"/>
        <v>2.0080321285140563</v>
      </c>
      <c r="K29" s="209"/>
    </row>
    <row r="30" spans="2:11" x14ac:dyDescent="0.25">
      <c r="B30" s="180" t="s">
        <v>4</v>
      </c>
      <c r="C30" s="181">
        <v>1542</v>
      </c>
      <c r="D30" s="182">
        <f>(D16+D25+D23)</f>
        <v>88810</v>
      </c>
      <c r="E30" s="245">
        <f t="shared" si="0"/>
        <v>1.7362909582254251</v>
      </c>
      <c r="K30" s="209"/>
    </row>
    <row r="31" spans="2:11" x14ac:dyDescent="0.25">
      <c r="B31" s="25" t="s">
        <v>5</v>
      </c>
      <c r="C31" s="183">
        <v>2047</v>
      </c>
      <c r="D31" s="20">
        <f>(D12+D13+D18+D20+D28)</f>
        <v>82285</v>
      </c>
      <c r="E31" s="246">
        <f t="shared" si="0"/>
        <v>2.4876952056875496</v>
      </c>
      <c r="K31" s="209"/>
    </row>
    <row r="32" spans="2:11" x14ac:dyDescent="0.25">
      <c r="B32" s="25" t="s">
        <v>3</v>
      </c>
      <c r="C32" s="183">
        <v>1029</v>
      </c>
      <c r="D32" s="20">
        <f>(D7+D11+D14+D15+D24+D26)</f>
        <v>47540</v>
      </c>
      <c r="E32" s="246">
        <f t="shared" si="0"/>
        <v>2.1644930584770719</v>
      </c>
      <c r="K32" s="209"/>
    </row>
    <row r="33" spans="2:11" x14ac:dyDescent="0.25">
      <c r="B33" s="25" t="s">
        <v>1</v>
      </c>
      <c r="C33" s="183">
        <v>1533</v>
      </c>
      <c r="D33" s="20">
        <f>(D6+D9+D10+D19+D21+D29)</f>
        <v>70828</v>
      </c>
      <c r="E33" s="246">
        <f t="shared" si="0"/>
        <v>2.1643982605749139</v>
      </c>
      <c r="K33" s="209"/>
    </row>
    <row r="34" spans="2:11" x14ac:dyDescent="0.25">
      <c r="B34" s="27" t="s">
        <v>2</v>
      </c>
      <c r="C34" s="28">
        <v>1011</v>
      </c>
      <c r="D34" s="30">
        <f>(D8+D17+D22+D27)</f>
        <v>52394</v>
      </c>
      <c r="E34" s="247">
        <f t="shared" si="0"/>
        <v>1.9296102607168759</v>
      </c>
      <c r="K34" s="209"/>
    </row>
    <row r="35" spans="2:11" ht="25.2" customHeight="1" x14ac:dyDescent="0.25">
      <c r="B35" s="306" t="s">
        <v>121</v>
      </c>
      <c r="C35" s="306"/>
      <c r="D35" s="306"/>
      <c r="E35" s="306"/>
    </row>
  </sheetData>
  <mergeCells count="2">
    <mergeCell ref="C4:D4"/>
    <mergeCell ref="B35:E35"/>
  </mergeCells>
  <hyperlinks>
    <hyperlink ref="K1" location="Sommaire!A1" display="retour sommaire"/>
  </hyperlink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workbookViewId="0">
      <selection activeCell="B11" sqref="B11"/>
    </sheetView>
  </sheetViews>
  <sheetFormatPr baseColWidth="10" defaultRowHeight="13.2" x14ac:dyDescent="0.25"/>
  <cols>
    <col min="1" max="1" width="2.5546875" customWidth="1"/>
    <col min="4" max="4" width="12.88671875" customWidth="1"/>
  </cols>
  <sheetData>
    <row r="1" spans="2:12" s="11" customFormat="1" x14ac:dyDescent="0.25">
      <c r="B1" s="15" t="s">
        <v>138</v>
      </c>
      <c r="L1" s="3" t="s">
        <v>34</v>
      </c>
    </row>
    <row r="3" spans="2:12" ht="52.8" x14ac:dyDescent="0.25">
      <c r="C3" s="288" t="s">
        <v>137</v>
      </c>
      <c r="D3" s="289" t="s">
        <v>136</v>
      </c>
      <c r="E3" s="289" t="s">
        <v>134</v>
      </c>
      <c r="F3" s="290" t="s">
        <v>135</v>
      </c>
      <c r="G3" s="278" t="s">
        <v>39</v>
      </c>
    </row>
    <row r="4" spans="2:12" x14ac:dyDescent="0.25">
      <c r="C4" s="307" t="s">
        <v>30</v>
      </c>
      <c r="D4" s="307"/>
      <c r="E4" s="307"/>
      <c r="F4" s="307"/>
      <c r="G4" s="307"/>
    </row>
    <row r="5" spans="2:12" s="1" customFormat="1" x14ac:dyDescent="0.25">
      <c r="B5" s="279" t="s">
        <v>0</v>
      </c>
      <c r="C5" s="291">
        <v>71.015172845299546</v>
      </c>
      <c r="D5" s="280">
        <v>15.845455967464414</v>
      </c>
      <c r="E5" s="280">
        <v>6.8356014390739874</v>
      </c>
      <c r="F5" s="292">
        <v>6.3037697481620523</v>
      </c>
      <c r="G5" s="281">
        <v>100</v>
      </c>
    </row>
    <row r="6" spans="2:12" x14ac:dyDescent="0.25">
      <c r="B6" s="282" t="s">
        <v>4</v>
      </c>
      <c r="C6" s="293">
        <v>62.187499999999993</v>
      </c>
      <c r="D6" s="283">
        <v>31.171875</v>
      </c>
      <c r="E6" s="283">
        <v>2.265625</v>
      </c>
      <c r="F6" s="294">
        <v>4.375</v>
      </c>
      <c r="G6" s="283">
        <v>100</v>
      </c>
    </row>
    <row r="7" spans="2:12" x14ac:dyDescent="0.25">
      <c r="B7" s="284" t="s">
        <v>5</v>
      </c>
      <c r="C7" s="295">
        <v>73.122529644268781</v>
      </c>
      <c r="D7" s="285">
        <v>9.4297007340485592</v>
      </c>
      <c r="E7" s="285">
        <v>13.099943534726144</v>
      </c>
      <c r="F7" s="296">
        <v>4.3478260869565215</v>
      </c>
      <c r="G7" s="285">
        <v>100</v>
      </c>
    </row>
    <row r="8" spans="2:12" x14ac:dyDescent="0.25">
      <c r="B8" s="284" t="s">
        <v>3</v>
      </c>
      <c r="C8" s="295">
        <v>73.636363636363626</v>
      </c>
      <c r="D8" s="285">
        <v>11.515151515151516</v>
      </c>
      <c r="E8" s="285">
        <v>6.262626262626263</v>
      </c>
      <c r="F8" s="296">
        <v>8.5858585858585847</v>
      </c>
      <c r="G8" s="285">
        <v>100</v>
      </c>
    </row>
    <row r="9" spans="2:12" x14ac:dyDescent="0.25">
      <c r="B9" s="284" t="s">
        <v>1</v>
      </c>
      <c r="C9" s="295">
        <v>65.686274509803923</v>
      </c>
      <c r="D9" s="285">
        <v>20.868347338935575</v>
      </c>
      <c r="E9" s="285">
        <v>5.6022408963585439</v>
      </c>
      <c r="F9" s="296">
        <v>7.8431372549019605</v>
      </c>
      <c r="G9" s="285">
        <v>100</v>
      </c>
    </row>
    <row r="10" spans="2:12" x14ac:dyDescent="0.25">
      <c r="B10" s="286" t="s">
        <v>2</v>
      </c>
      <c r="C10" s="297">
        <v>84.632034632034632</v>
      </c>
      <c r="D10" s="287">
        <v>3.7878787878787881</v>
      </c>
      <c r="E10" s="287">
        <v>3.6796536796536801</v>
      </c>
      <c r="F10" s="298">
        <v>7.900432900432901</v>
      </c>
      <c r="G10" s="287">
        <v>100</v>
      </c>
    </row>
    <row r="11" spans="2:12" x14ac:dyDescent="0.25">
      <c r="B11" s="10" t="s">
        <v>139</v>
      </c>
    </row>
  </sheetData>
  <mergeCells count="1">
    <mergeCell ref="C4:G4"/>
  </mergeCells>
  <hyperlinks>
    <hyperlink ref="L1" location="Sommaire!A1" display="retour sommaire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workbookViewId="0">
      <selection activeCell="M1" sqref="M1"/>
    </sheetView>
  </sheetViews>
  <sheetFormatPr baseColWidth="10" defaultRowHeight="13.2" x14ac:dyDescent="0.25"/>
  <cols>
    <col min="1" max="1" width="4.44140625" style="12" customWidth="1"/>
    <col min="2" max="2" width="18.44140625" style="12" customWidth="1"/>
    <col min="3" max="3" width="8" style="12" customWidth="1"/>
    <col min="4" max="5" width="6" style="12" customWidth="1"/>
    <col min="6" max="6" width="6.88671875" style="12" customWidth="1"/>
    <col min="7" max="7" width="7.109375" style="12" customWidth="1"/>
    <col min="8" max="8" width="10.6640625" style="12" customWidth="1"/>
    <col min="9" max="9" width="7.44140625" style="12" customWidth="1"/>
    <col min="10" max="10" width="7.77734375" style="12" customWidth="1"/>
    <col min="11" max="11" width="8.6640625" style="12" customWidth="1"/>
    <col min="12" max="245" width="11.5546875" style="12"/>
    <col min="246" max="246" width="20.5546875" style="12" bestFit="1" customWidth="1"/>
    <col min="247" max="254" width="11.88671875" style="12" bestFit="1" customWidth="1"/>
    <col min="255" max="255" width="11.33203125" style="12" customWidth="1"/>
    <col min="256" max="258" width="11.88671875" style="12" bestFit="1" customWidth="1"/>
    <col min="259" max="259" width="21.33203125" style="12" customWidth="1"/>
    <col min="260" max="260" width="11.88671875" style="12" bestFit="1" customWidth="1"/>
    <col min="261" max="261" width="11.33203125" style="12" bestFit="1" customWidth="1"/>
    <col min="262" max="501" width="11.5546875" style="12"/>
    <col min="502" max="502" width="20.5546875" style="12" bestFit="1" customWidth="1"/>
    <col min="503" max="510" width="11.88671875" style="12" bestFit="1" customWidth="1"/>
    <col min="511" max="511" width="11.33203125" style="12" customWidth="1"/>
    <col min="512" max="514" width="11.88671875" style="12" bestFit="1" customWidth="1"/>
    <col min="515" max="515" width="21.33203125" style="12" customWidth="1"/>
    <col min="516" max="516" width="11.88671875" style="12" bestFit="1" customWidth="1"/>
    <col min="517" max="517" width="11.33203125" style="12" bestFit="1" customWidth="1"/>
    <col min="518" max="757" width="11.5546875" style="12"/>
    <col min="758" max="758" width="20.5546875" style="12" bestFit="1" customWidth="1"/>
    <col min="759" max="766" width="11.88671875" style="12" bestFit="1" customWidth="1"/>
    <col min="767" max="767" width="11.33203125" style="12" customWidth="1"/>
    <col min="768" max="770" width="11.88671875" style="12" bestFit="1" customWidth="1"/>
    <col min="771" max="771" width="21.33203125" style="12" customWidth="1"/>
    <col min="772" max="772" width="11.88671875" style="12" bestFit="1" customWidth="1"/>
    <col min="773" max="773" width="11.33203125" style="12" bestFit="1" customWidth="1"/>
    <col min="774" max="1013" width="11.5546875" style="12"/>
    <col min="1014" max="1014" width="20.5546875" style="12" bestFit="1" customWidth="1"/>
    <col min="1015" max="1022" width="11.88671875" style="12" bestFit="1" customWidth="1"/>
    <col min="1023" max="1023" width="11.33203125" style="12" customWidth="1"/>
    <col min="1024" max="1026" width="11.88671875" style="12" bestFit="1" customWidth="1"/>
    <col min="1027" max="1027" width="21.33203125" style="12" customWidth="1"/>
    <col min="1028" max="1028" width="11.88671875" style="12" bestFit="1" customWidth="1"/>
    <col min="1029" max="1029" width="11.33203125" style="12" bestFit="1" customWidth="1"/>
    <col min="1030" max="1269" width="11.5546875" style="12"/>
    <col min="1270" max="1270" width="20.5546875" style="12" bestFit="1" customWidth="1"/>
    <col min="1271" max="1278" width="11.88671875" style="12" bestFit="1" customWidth="1"/>
    <col min="1279" max="1279" width="11.33203125" style="12" customWidth="1"/>
    <col min="1280" max="1282" width="11.88671875" style="12" bestFit="1" customWidth="1"/>
    <col min="1283" max="1283" width="21.33203125" style="12" customWidth="1"/>
    <col min="1284" max="1284" width="11.88671875" style="12" bestFit="1" customWidth="1"/>
    <col min="1285" max="1285" width="11.33203125" style="12" bestFit="1" customWidth="1"/>
    <col min="1286" max="1525" width="11.5546875" style="12"/>
    <col min="1526" max="1526" width="20.5546875" style="12" bestFit="1" customWidth="1"/>
    <col min="1527" max="1534" width="11.88671875" style="12" bestFit="1" customWidth="1"/>
    <col min="1535" max="1535" width="11.33203125" style="12" customWidth="1"/>
    <col min="1536" max="1538" width="11.88671875" style="12" bestFit="1" customWidth="1"/>
    <col min="1539" max="1539" width="21.33203125" style="12" customWidth="1"/>
    <col min="1540" max="1540" width="11.88671875" style="12" bestFit="1" customWidth="1"/>
    <col min="1541" max="1541" width="11.33203125" style="12" bestFit="1" customWidth="1"/>
    <col min="1542" max="1781" width="11.5546875" style="12"/>
    <col min="1782" max="1782" width="20.5546875" style="12" bestFit="1" customWidth="1"/>
    <col min="1783" max="1790" width="11.88671875" style="12" bestFit="1" customWidth="1"/>
    <col min="1791" max="1791" width="11.33203125" style="12" customWidth="1"/>
    <col min="1792" max="1794" width="11.88671875" style="12" bestFit="1" customWidth="1"/>
    <col min="1795" max="1795" width="21.33203125" style="12" customWidth="1"/>
    <col min="1796" max="1796" width="11.88671875" style="12" bestFit="1" customWidth="1"/>
    <col min="1797" max="1797" width="11.33203125" style="12" bestFit="1" customWidth="1"/>
    <col min="1798" max="2037" width="11.5546875" style="12"/>
    <col min="2038" max="2038" width="20.5546875" style="12" bestFit="1" customWidth="1"/>
    <col min="2039" max="2046" width="11.88671875" style="12" bestFit="1" customWidth="1"/>
    <col min="2047" max="2047" width="11.33203125" style="12" customWidth="1"/>
    <col min="2048" max="2050" width="11.88671875" style="12" bestFit="1" customWidth="1"/>
    <col min="2051" max="2051" width="21.33203125" style="12" customWidth="1"/>
    <col min="2052" max="2052" width="11.88671875" style="12" bestFit="1" customWidth="1"/>
    <col min="2053" max="2053" width="11.33203125" style="12" bestFit="1" customWidth="1"/>
    <col min="2054" max="2293" width="11.5546875" style="12"/>
    <col min="2294" max="2294" width="20.5546875" style="12" bestFit="1" customWidth="1"/>
    <col min="2295" max="2302" width="11.88671875" style="12" bestFit="1" customWidth="1"/>
    <col min="2303" max="2303" width="11.33203125" style="12" customWidth="1"/>
    <col min="2304" max="2306" width="11.88671875" style="12" bestFit="1" customWidth="1"/>
    <col min="2307" max="2307" width="21.33203125" style="12" customWidth="1"/>
    <col min="2308" max="2308" width="11.88671875" style="12" bestFit="1" customWidth="1"/>
    <col min="2309" max="2309" width="11.33203125" style="12" bestFit="1" customWidth="1"/>
    <col min="2310" max="2549" width="11.5546875" style="12"/>
    <col min="2550" max="2550" width="20.5546875" style="12" bestFit="1" customWidth="1"/>
    <col min="2551" max="2558" width="11.88671875" style="12" bestFit="1" customWidth="1"/>
    <col min="2559" max="2559" width="11.33203125" style="12" customWidth="1"/>
    <col min="2560" max="2562" width="11.88671875" style="12" bestFit="1" customWidth="1"/>
    <col min="2563" max="2563" width="21.33203125" style="12" customWidth="1"/>
    <col min="2564" max="2564" width="11.88671875" style="12" bestFit="1" customWidth="1"/>
    <col min="2565" max="2565" width="11.33203125" style="12" bestFit="1" customWidth="1"/>
    <col min="2566" max="2805" width="11.5546875" style="12"/>
    <col min="2806" max="2806" width="20.5546875" style="12" bestFit="1" customWidth="1"/>
    <col min="2807" max="2814" width="11.88671875" style="12" bestFit="1" customWidth="1"/>
    <col min="2815" max="2815" width="11.33203125" style="12" customWidth="1"/>
    <col min="2816" max="2818" width="11.88671875" style="12" bestFit="1" customWidth="1"/>
    <col min="2819" max="2819" width="21.33203125" style="12" customWidth="1"/>
    <col min="2820" max="2820" width="11.88671875" style="12" bestFit="1" customWidth="1"/>
    <col min="2821" max="2821" width="11.33203125" style="12" bestFit="1" customWidth="1"/>
    <col min="2822" max="3061" width="11.5546875" style="12"/>
    <col min="3062" max="3062" width="20.5546875" style="12" bestFit="1" customWidth="1"/>
    <col min="3063" max="3070" width="11.88671875" style="12" bestFit="1" customWidth="1"/>
    <col min="3071" max="3071" width="11.33203125" style="12" customWidth="1"/>
    <col min="3072" max="3074" width="11.88671875" style="12" bestFit="1" customWidth="1"/>
    <col min="3075" max="3075" width="21.33203125" style="12" customWidth="1"/>
    <col min="3076" max="3076" width="11.88671875" style="12" bestFit="1" customWidth="1"/>
    <col min="3077" max="3077" width="11.33203125" style="12" bestFit="1" customWidth="1"/>
    <col min="3078" max="3317" width="11.5546875" style="12"/>
    <col min="3318" max="3318" width="20.5546875" style="12" bestFit="1" customWidth="1"/>
    <col min="3319" max="3326" width="11.88671875" style="12" bestFit="1" customWidth="1"/>
    <col min="3327" max="3327" width="11.33203125" style="12" customWidth="1"/>
    <col min="3328" max="3330" width="11.88671875" style="12" bestFit="1" customWidth="1"/>
    <col min="3331" max="3331" width="21.33203125" style="12" customWidth="1"/>
    <col min="3332" max="3332" width="11.88671875" style="12" bestFit="1" customWidth="1"/>
    <col min="3333" max="3333" width="11.33203125" style="12" bestFit="1" customWidth="1"/>
    <col min="3334" max="3573" width="11.5546875" style="12"/>
    <col min="3574" max="3574" width="20.5546875" style="12" bestFit="1" customWidth="1"/>
    <col min="3575" max="3582" width="11.88671875" style="12" bestFit="1" customWidth="1"/>
    <col min="3583" max="3583" width="11.33203125" style="12" customWidth="1"/>
    <col min="3584" max="3586" width="11.88671875" style="12" bestFit="1" customWidth="1"/>
    <col min="3587" max="3587" width="21.33203125" style="12" customWidth="1"/>
    <col min="3588" max="3588" width="11.88671875" style="12" bestFit="1" customWidth="1"/>
    <col min="3589" max="3589" width="11.33203125" style="12" bestFit="1" customWidth="1"/>
    <col min="3590" max="3829" width="11.5546875" style="12"/>
    <col min="3830" max="3830" width="20.5546875" style="12" bestFit="1" customWidth="1"/>
    <col min="3831" max="3838" width="11.88671875" style="12" bestFit="1" customWidth="1"/>
    <col min="3839" max="3839" width="11.33203125" style="12" customWidth="1"/>
    <col min="3840" max="3842" width="11.88671875" style="12" bestFit="1" customWidth="1"/>
    <col min="3843" max="3843" width="21.33203125" style="12" customWidth="1"/>
    <col min="3844" max="3844" width="11.88671875" style="12" bestFit="1" customWidth="1"/>
    <col min="3845" max="3845" width="11.33203125" style="12" bestFit="1" customWidth="1"/>
    <col min="3846" max="4085" width="11.5546875" style="12"/>
    <col min="4086" max="4086" width="20.5546875" style="12" bestFit="1" customWidth="1"/>
    <col min="4087" max="4094" width="11.88671875" style="12" bestFit="1" customWidth="1"/>
    <col min="4095" max="4095" width="11.33203125" style="12" customWidth="1"/>
    <col min="4096" max="4098" width="11.88671875" style="12" bestFit="1" customWidth="1"/>
    <col min="4099" max="4099" width="21.33203125" style="12" customWidth="1"/>
    <col min="4100" max="4100" width="11.88671875" style="12" bestFit="1" customWidth="1"/>
    <col min="4101" max="4101" width="11.33203125" style="12" bestFit="1" customWidth="1"/>
    <col min="4102" max="4341" width="11.5546875" style="12"/>
    <col min="4342" max="4342" width="20.5546875" style="12" bestFit="1" customWidth="1"/>
    <col min="4343" max="4350" width="11.88671875" style="12" bestFit="1" customWidth="1"/>
    <col min="4351" max="4351" width="11.33203125" style="12" customWidth="1"/>
    <col min="4352" max="4354" width="11.88671875" style="12" bestFit="1" customWidth="1"/>
    <col min="4355" max="4355" width="21.33203125" style="12" customWidth="1"/>
    <col min="4356" max="4356" width="11.88671875" style="12" bestFit="1" customWidth="1"/>
    <col min="4357" max="4357" width="11.33203125" style="12" bestFit="1" customWidth="1"/>
    <col min="4358" max="4597" width="11.5546875" style="12"/>
    <col min="4598" max="4598" width="20.5546875" style="12" bestFit="1" customWidth="1"/>
    <col min="4599" max="4606" width="11.88671875" style="12" bestFit="1" customWidth="1"/>
    <col min="4607" max="4607" width="11.33203125" style="12" customWidth="1"/>
    <col min="4608" max="4610" width="11.88671875" style="12" bestFit="1" customWidth="1"/>
    <col min="4611" max="4611" width="21.33203125" style="12" customWidth="1"/>
    <col min="4612" max="4612" width="11.88671875" style="12" bestFit="1" customWidth="1"/>
    <col min="4613" max="4613" width="11.33203125" style="12" bestFit="1" customWidth="1"/>
    <col min="4614" max="4853" width="11.5546875" style="12"/>
    <col min="4854" max="4854" width="20.5546875" style="12" bestFit="1" customWidth="1"/>
    <col min="4855" max="4862" width="11.88671875" style="12" bestFit="1" customWidth="1"/>
    <col min="4863" max="4863" width="11.33203125" style="12" customWidth="1"/>
    <col min="4864" max="4866" width="11.88671875" style="12" bestFit="1" customWidth="1"/>
    <col min="4867" max="4867" width="21.33203125" style="12" customWidth="1"/>
    <col min="4868" max="4868" width="11.88671875" style="12" bestFit="1" customWidth="1"/>
    <col min="4869" max="4869" width="11.33203125" style="12" bestFit="1" customWidth="1"/>
    <col min="4870" max="5109" width="11.5546875" style="12"/>
    <col min="5110" max="5110" width="20.5546875" style="12" bestFit="1" customWidth="1"/>
    <col min="5111" max="5118" width="11.88671875" style="12" bestFit="1" customWidth="1"/>
    <col min="5119" max="5119" width="11.33203125" style="12" customWidth="1"/>
    <col min="5120" max="5122" width="11.88671875" style="12" bestFit="1" customWidth="1"/>
    <col min="5123" max="5123" width="21.33203125" style="12" customWidth="1"/>
    <col min="5124" max="5124" width="11.88671875" style="12" bestFit="1" customWidth="1"/>
    <col min="5125" max="5125" width="11.33203125" style="12" bestFit="1" customWidth="1"/>
    <col min="5126" max="5365" width="11.5546875" style="12"/>
    <col min="5366" max="5366" width="20.5546875" style="12" bestFit="1" customWidth="1"/>
    <col min="5367" max="5374" width="11.88671875" style="12" bestFit="1" customWidth="1"/>
    <col min="5375" max="5375" width="11.33203125" style="12" customWidth="1"/>
    <col min="5376" max="5378" width="11.88671875" style="12" bestFit="1" customWidth="1"/>
    <col min="5379" max="5379" width="21.33203125" style="12" customWidth="1"/>
    <col min="5380" max="5380" width="11.88671875" style="12" bestFit="1" customWidth="1"/>
    <col min="5381" max="5381" width="11.33203125" style="12" bestFit="1" customWidth="1"/>
    <col min="5382" max="5621" width="11.5546875" style="12"/>
    <col min="5622" max="5622" width="20.5546875" style="12" bestFit="1" customWidth="1"/>
    <col min="5623" max="5630" width="11.88671875" style="12" bestFit="1" customWidth="1"/>
    <col min="5631" max="5631" width="11.33203125" style="12" customWidth="1"/>
    <col min="5632" max="5634" width="11.88671875" style="12" bestFit="1" customWidth="1"/>
    <col min="5635" max="5635" width="21.33203125" style="12" customWidth="1"/>
    <col min="5636" max="5636" width="11.88671875" style="12" bestFit="1" customWidth="1"/>
    <col min="5637" max="5637" width="11.33203125" style="12" bestFit="1" customWidth="1"/>
    <col min="5638" max="5877" width="11.5546875" style="12"/>
    <col min="5878" max="5878" width="20.5546875" style="12" bestFit="1" customWidth="1"/>
    <col min="5879" max="5886" width="11.88671875" style="12" bestFit="1" customWidth="1"/>
    <col min="5887" max="5887" width="11.33203125" style="12" customWidth="1"/>
    <col min="5888" max="5890" width="11.88671875" style="12" bestFit="1" customWidth="1"/>
    <col min="5891" max="5891" width="21.33203125" style="12" customWidth="1"/>
    <col min="5892" max="5892" width="11.88671875" style="12" bestFit="1" customWidth="1"/>
    <col min="5893" max="5893" width="11.33203125" style="12" bestFit="1" customWidth="1"/>
    <col min="5894" max="6133" width="11.5546875" style="12"/>
    <col min="6134" max="6134" width="20.5546875" style="12" bestFit="1" customWidth="1"/>
    <col min="6135" max="6142" width="11.88671875" style="12" bestFit="1" customWidth="1"/>
    <col min="6143" max="6143" width="11.33203125" style="12" customWidth="1"/>
    <col min="6144" max="6146" width="11.88671875" style="12" bestFit="1" customWidth="1"/>
    <col min="6147" max="6147" width="21.33203125" style="12" customWidth="1"/>
    <col min="6148" max="6148" width="11.88671875" style="12" bestFit="1" customWidth="1"/>
    <col min="6149" max="6149" width="11.33203125" style="12" bestFit="1" customWidth="1"/>
    <col min="6150" max="6389" width="11.5546875" style="12"/>
    <col min="6390" max="6390" width="20.5546875" style="12" bestFit="1" customWidth="1"/>
    <col min="6391" max="6398" width="11.88671875" style="12" bestFit="1" customWidth="1"/>
    <col min="6399" max="6399" width="11.33203125" style="12" customWidth="1"/>
    <col min="6400" max="6402" width="11.88671875" style="12" bestFit="1" customWidth="1"/>
    <col min="6403" max="6403" width="21.33203125" style="12" customWidth="1"/>
    <col min="6404" max="6404" width="11.88671875" style="12" bestFit="1" customWidth="1"/>
    <col min="6405" max="6405" width="11.33203125" style="12" bestFit="1" customWidth="1"/>
    <col min="6406" max="6645" width="11.5546875" style="12"/>
    <col min="6646" max="6646" width="20.5546875" style="12" bestFit="1" customWidth="1"/>
    <col min="6647" max="6654" width="11.88671875" style="12" bestFit="1" customWidth="1"/>
    <col min="6655" max="6655" width="11.33203125" style="12" customWidth="1"/>
    <col min="6656" max="6658" width="11.88671875" style="12" bestFit="1" customWidth="1"/>
    <col min="6659" max="6659" width="21.33203125" style="12" customWidth="1"/>
    <col min="6660" max="6660" width="11.88671875" style="12" bestFit="1" customWidth="1"/>
    <col min="6661" max="6661" width="11.33203125" style="12" bestFit="1" customWidth="1"/>
    <col min="6662" max="6901" width="11.5546875" style="12"/>
    <col min="6902" max="6902" width="20.5546875" style="12" bestFit="1" customWidth="1"/>
    <col min="6903" max="6910" width="11.88671875" style="12" bestFit="1" customWidth="1"/>
    <col min="6911" max="6911" width="11.33203125" style="12" customWidth="1"/>
    <col min="6912" max="6914" width="11.88671875" style="12" bestFit="1" customWidth="1"/>
    <col min="6915" max="6915" width="21.33203125" style="12" customWidth="1"/>
    <col min="6916" max="6916" width="11.88671875" style="12" bestFit="1" customWidth="1"/>
    <col min="6917" max="6917" width="11.33203125" style="12" bestFit="1" customWidth="1"/>
    <col min="6918" max="7157" width="11.5546875" style="12"/>
    <col min="7158" max="7158" width="20.5546875" style="12" bestFit="1" customWidth="1"/>
    <col min="7159" max="7166" width="11.88671875" style="12" bestFit="1" customWidth="1"/>
    <col min="7167" max="7167" width="11.33203125" style="12" customWidth="1"/>
    <col min="7168" max="7170" width="11.88671875" style="12" bestFit="1" customWidth="1"/>
    <col min="7171" max="7171" width="21.33203125" style="12" customWidth="1"/>
    <col min="7172" max="7172" width="11.88671875" style="12" bestFit="1" customWidth="1"/>
    <col min="7173" max="7173" width="11.33203125" style="12" bestFit="1" customWidth="1"/>
    <col min="7174" max="7413" width="11.5546875" style="12"/>
    <col min="7414" max="7414" width="20.5546875" style="12" bestFit="1" customWidth="1"/>
    <col min="7415" max="7422" width="11.88671875" style="12" bestFit="1" customWidth="1"/>
    <col min="7423" max="7423" width="11.33203125" style="12" customWidth="1"/>
    <col min="7424" max="7426" width="11.88671875" style="12" bestFit="1" customWidth="1"/>
    <col min="7427" max="7427" width="21.33203125" style="12" customWidth="1"/>
    <col min="7428" max="7428" width="11.88671875" style="12" bestFit="1" customWidth="1"/>
    <col min="7429" max="7429" width="11.33203125" style="12" bestFit="1" customWidth="1"/>
    <col min="7430" max="7669" width="11.5546875" style="12"/>
    <col min="7670" max="7670" width="20.5546875" style="12" bestFit="1" customWidth="1"/>
    <col min="7671" max="7678" width="11.88671875" style="12" bestFit="1" customWidth="1"/>
    <col min="7679" max="7679" width="11.33203125" style="12" customWidth="1"/>
    <col min="7680" max="7682" width="11.88671875" style="12" bestFit="1" customWidth="1"/>
    <col min="7683" max="7683" width="21.33203125" style="12" customWidth="1"/>
    <col min="7684" max="7684" width="11.88671875" style="12" bestFit="1" customWidth="1"/>
    <col min="7685" max="7685" width="11.33203125" style="12" bestFit="1" customWidth="1"/>
    <col min="7686" max="7925" width="11.5546875" style="12"/>
    <col min="7926" max="7926" width="20.5546875" style="12" bestFit="1" customWidth="1"/>
    <col min="7927" max="7934" width="11.88671875" style="12" bestFit="1" customWidth="1"/>
    <col min="7935" max="7935" width="11.33203125" style="12" customWidth="1"/>
    <col min="7936" max="7938" width="11.88671875" style="12" bestFit="1" customWidth="1"/>
    <col min="7939" max="7939" width="21.33203125" style="12" customWidth="1"/>
    <col min="7940" max="7940" width="11.88671875" style="12" bestFit="1" customWidth="1"/>
    <col min="7941" max="7941" width="11.33203125" style="12" bestFit="1" customWidth="1"/>
    <col min="7942" max="8181" width="11.5546875" style="12"/>
    <col min="8182" max="8182" width="20.5546875" style="12" bestFit="1" customWidth="1"/>
    <col min="8183" max="8190" width="11.88671875" style="12" bestFit="1" customWidth="1"/>
    <col min="8191" max="8191" width="11.33203125" style="12" customWidth="1"/>
    <col min="8192" max="8194" width="11.88671875" style="12" bestFit="1" customWidth="1"/>
    <col min="8195" max="8195" width="21.33203125" style="12" customWidth="1"/>
    <col min="8196" max="8196" width="11.88671875" style="12" bestFit="1" customWidth="1"/>
    <col min="8197" max="8197" width="11.33203125" style="12" bestFit="1" customWidth="1"/>
    <col min="8198" max="8437" width="11.5546875" style="12"/>
    <col min="8438" max="8438" width="20.5546875" style="12" bestFit="1" customWidth="1"/>
    <col min="8439" max="8446" width="11.88671875" style="12" bestFit="1" customWidth="1"/>
    <col min="8447" max="8447" width="11.33203125" style="12" customWidth="1"/>
    <col min="8448" max="8450" width="11.88671875" style="12" bestFit="1" customWidth="1"/>
    <col min="8451" max="8451" width="21.33203125" style="12" customWidth="1"/>
    <col min="8452" max="8452" width="11.88671875" style="12" bestFit="1" customWidth="1"/>
    <col min="8453" max="8453" width="11.33203125" style="12" bestFit="1" customWidth="1"/>
    <col min="8454" max="8693" width="11.5546875" style="12"/>
    <col min="8694" max="8694" width="20.5546875" style="12" bestFit="1" customWidth="1"/>
    <col min="8695" max="8702" width="11.88671875" style="12" bestFit="1" customWidth="1"/>
    <col min="8703" max="8703" width="11.33203125" style="12" customWidth="1"/>
    <col min="8704" max="8706" width="11.88671875" style="12" bestFit="1" customWidth="1"/>
    <col min="8707" max="8707" width="21.33203125" style="12" customWidth="1"/>
    <col min="8708" max="8708" width="11.88671875" style="12" bestFit="1" customWidth="1"/>
    <col min="8709" max="8709" width="11.33203125" style="12" bestFit="1" customWidth="1"/>
    <col min="8710" max="8949" width="11.5546875" style="12"/>
    <col min="8950" max="8950" width="20.5546875" style="12" bestFit="1" customWidth="1"/>
    <col min="8951" max="8958" width="11.88671875" style="12" bestFit="1" customWidth="1"/>
    <col min="8959" max="8959" width="11.33203125" style="12" customWidth="1"/>
    <col min="8960" max="8962" width="11.88671875" style="12" bestFit="1" customWidth="1"/>
    <col min="8963" max="8963" width="21.33203125" style="12" customWidth="1"/>
    <col min="8964" max="8964" width="11.88671875" style="12" bestFit="1" customWidth="1"/>
    <col min="8965" max="8965" width="11.33203125" style="12" bestFit="1" customWidth="1"/>
    <col min="8966" max="9205" width="11.5546875" style="12"/>
    <col min="9206" max="9206" width="20.5546875" style="12" bestFit="1" customWidth="1"/>
    <col min="9207" max="9214" width="11.88671875" style="12" bestFit="1" customWidth="1"/>
    <col min="9215" max="9215" width="11.33203125" style="12" customWidth="1"/>
    <col min="9216" max="9218" width="11.88671875" style="12" bestFit="1" customWidth="1"/>
    <col min="9219" max="9219" width="21.33203125" style="12" customWidth="1"/>
    <col min="9220" max="9220" width="11.88671875" style="12" bestFit="1" customWidth="1"/>
    <col min="9221" max="9221" width="11.33203125" style="12" bestFit="1" customWidth="1"/>
    <col min="9222" max="9461" width="11.5546875" style="12"/>
    <col min="9462" max="9462" width="20.5546875" style="12" bestFit="1" customWidth="1"/>
    <col min="9463" max="9470" width="11.88671875" style="12" bestFit="1" customWidth="1"/>
    <col min="9471" max="9471" width="11.33203125" style="12" customWidth="1"/>
    <col min="9472" max="9474" width="11.88671875" style="12" bestFit="1" customWidth="1"/>
    <col min="9475" max="9475" width="21.33203125" style="12" customWidth="1"/>
    <col min="9476" max="9476" width="11.88671875" style="12" bestFit="1" customWidth="1"/>
    <col min="9477" max="9477" width="11.33203125" style="12" bestFit="1" customWidth="1"/>
    <col min="9478" max="9717" width="11.5546875" style="12"/>
    <col min="9718" max="9718" width="20.5546875" style="12" bestFit="1" customWidth="1"/>
    <col min="9719" max="9726" width="11.88671875" style="12" bestFit="1" customWidth="1"/>
    <col min="9727" max="9727" width="11.33203125" style="12" customWidth="1"/>
    <col min="9728" max="9730" width="11.88671875" style="12" bestFit="1" customWidth="1"/>
    <col min="9731" max="9731" width="21.33203125" style="12" customWidth="1"/>
    <col min="9732" max="9732" width="11.88671875" style="12" bestFit="1" customWidth="1"/>
    <col min="9733" max="9733" width="11.33203125" style="12" bestFit="1" customWidth="1"/>
    <col min="9734" max="9973" width="11.5546875" style="12"/>
    <col min="9974" max="9974" width="20.5546875" style="12" bestFit="1" customWidth="1"/>
    <col min="9975" max="9982" width="11.88671875" style="12" bestFit="1" customWidth="1"/>
    <col min="9983" max="9983" width="11.33203125" style="12" customWidth="1"/>
    <col min="9984" max="9986" width="11.88671875" style="12" bestFit="1" customWidth="1"/>
    <col min="9987" max="9987" width="21.33203125" style="12" customWidth="1"/>
    <col min="9988" max="9988" width="11.88671875" style="12" bestFit="1" customWidth="1"/>
    <col min="9989" max="9989" width="11.33203125" style="12" bestFit="1" customWidth="1"/>
    <col min="9990" max="10229" width="11.5546875" style="12"/>
    <col min="10230" max="10230" width="20.5546875" style="12" bestFit="1" customWidth="1"/>
    <col min="10231" max="10238" width="11.88671875" style="12" bestFit="1" customWidth="1"/>
    <col min="10239" max="10239" width="11.33203125" style="12" customWidth="1"/>
    <col min="10240" max="10242" width="11.88671875" style="12" bestFit="1" customWidth="1"/>
    <col min="10243" max="10243" width="21.33203125" style="12" customWidth="1"/>
    <col min="10244" max="10244" width="11.88671875" style="12" bestFit="1" customWidth="1"/>
    <col min="10245" max="10245" width="11.33203125" style="12" bestFit="1" customWidth="1"/>
    <col min="10246" max="10485" width="11.5546875" style="12"/>
    <col min="10486" max="10486" width="20.5546875" style="12" bestFit="1" customWidth="1"/>
    <col min="10487" max="10494" width="11.88671875" style="12" bestFit="1" customWidth="1"/>
    <col min="10495" max="10495" width="11.33203125" style="12" customWidth="1"/>
    <col min="10496" max="10498" width="11.88671875" style="12" bestFit="1" customWidth="1"/>
    <col min="10499" max="10499" width="21.33203125" style="12" customWidth="1"/>
    <col min="10500" max="10500" width="11.88671875" style="12" bestFit="1" customWidth="1"/>
    <col min="10501" max="10501" width="11.33203125" style="12" bestFit="1" customWidth="1"/>
    <col min="10502" max="10741" width="11.5546875" style="12"/>
    <col min="10742" max="10742" width="20.5546875" style="12" bestFit="1" customWidth="1"/>
    <col min="10743" max="10750" width="11.88671875" style="12" bestFit="1" customWidth="1"/>
    <col min="10751" max="10751" width="11.33203125" style="12" customWidth="1"/>
    <col min="10752" max="10754" width="11.88671875" style="12" bestFit="1" customWidth="1"/>
    <col min="10755" max="10755" width="21.33203125" style="12" customWidth="1"/>
    <col min="10756" max="10756" width="11.88671875" style="12" bestFit="1" customWidth="1"/>
    <col min="10757" max="10757" width="11.33203125" style="12" bestFit="1" customWidth="1"/>
    <col min="10758" max="10997" width="11.5546875" style="12"/>
    <col min="10998" max="10998" width="20.5546875" style="12" bestFit="1" customWidth="1"/>
    <col min="10999" max="11006" width="11.88671875" style="12" bestFit="1" customWidth="1"/>
    <col min="11007" max="11007" width="11.33203125" style="12" customWidth="1"/>
    <col min="11008" max="11010" width="11.88671875" style="12" bestFit="1" customWidth="1"/>
    <col min="11011" max="11011" width="21.33203125" style="12" customWidth="1"/>
    <col min="11012" max="11012" width="11.88671875" style="12" bestFit="1" customWidth="1"/>
    <col min="11013" max="11013" width="11.33203125" style="12" bestFit="1" customWidth="1"/>
    <col min="11014" max="11253" width="11.5546875" style="12"/>
    <col min="11254" max="11254" width="20.5546875" style="12" bestFit="1" customWidth="1"/>
    <col min="11255" max="11262" width="11.88671875" style="12" bestFit="1" customWidth="1"/>
    <col min="11263" max="11263" width="11.33203125" style="12" customWidth="1"/>
    <col min="11264" max="11266" width="11.88671875" style="12" bestFit="1" customWidth="1"/>
    <col min="11267" max="11267" width="21.33203125" style="12" customWidth="1"/>
    <col min="11268" max="11268" width="11.88671875" style="12" bestFit="1" customWidth="1"/>
    <col min="11269" max="11269" width="11.33203125" style="12" bestFit="1" customWidth="1"/>
    <col min="11270" max="11509" width="11.5546875" style="12"/>
    <col min="11510" max="11510" width="20.5546875" style="12" bestFit="1" customWidth="1"/>
    <col min="11511" max="11518" width="11.88671875" style="12" bestFit="1" customWidth="1"/>
    <col min="11519" max="11519" width="11.33203125" style="12" customWidth="1"/>
    <col min="11520" max="11522" width="11.88671875" style="12" bestFit="1" customWidth="1"/>
    <col min="11523" max="11523" width="21.33203125" style="12" customWidth="1"/>
    <col min="11524" max="11524" width="11.88671875" style="12" bestFit="1" customWidth="1"/>
    <col min="11525" max="11525" width="11.33203125" style="12" bestFit="1" customWidth="1"/>
    <col min="11526" max="11765" width="11.5546875" style="12"/>
    <col min="11766" max="11766" width="20.5546875" style="12" bestFit="1" customWidth="1"/>
    <col min="11767" max="11774" width="11.88671875" style="12" bestFit="1" customWidth="1"/>
    <col min="11775" max="11775" width="11.33203125" style="12" customWidth="1"/>
    <col min="11776" max="11778" width="11.88671875" style="12" bestFit="1" customWidth="1"/>
    <col min="11779" max="11779" width="21.33203125" style="12" customWidth="1"/>
    <col min="11780" max="11780" width="11.88671875" style="12" bestFit="1" customWidth="1"/>
    <col min="11781" max="11781" width="11.33203125" style="12" bestFit="1" customWidth="1"/>
    <col min="11782" max="12021" width="11.5546875" style="12"/>
    <col min="12022" max="12022" width="20.5546875" style="12" bestFit="1" customWidth="1"/>
    <col min="12023" max="12030" width="11.88671875" style="12" bestFit="1" customWidth="1"/>
    <col min="12031" max="12031" width="11.33203125" style="12" customWidth="1"/>
    <col min="12032" max="12034" width="11.88671875" style="12" bestFit="1" customWidth="1"/>
    <col min="12035" max="12035" width="21.33203125" style="12" customWidth="1"/>
    <col min="12036" max="12036" width="11.88671875" style="12" bestFit="1" customWidth="1"/>
    <col min="12037" max="12037" width="11.33203125" style="12" bestFit="1" customWidth="1"/>
    <col min="12038" max="12277" width="11.5546875" style="12"/>
    <col min="12278" max="12278" width="20.5546875" style="12" bestFit="1" customWidth="1"/>
    <col min="12279" max="12286" width="11.88671875" style="12" bestFit="1" customWidth="1"/>
    <col min="12287" max="12287" width="11.33203125" style="12" customWidth="1"/>
    <col min="12288" max="12290" width="11.88671875" style="12" bestFit="1" customWidth="1"/>
    <col min="12291" max="12291" width="21.33203125" style="12" customWidth="1"/>
    <col min="12292" max="12292" width="11.88671875" style="12" bestFit="1" customWidth="1"/>
    <col min="12293" max="12293" width="11.33203125" style="12" bestFit="1" customWidth="1"/>
    <col min="12294" max="12533" width="11.5546875" style="12"/>
    <col min="12534" max="12534" width="20.5546875" style="12" bestFit="1" customWidth="1"/>
    <col min="12535" max="12542" width="11.88671875" style="12" bestFit="1" customWidth="1"/>
    <col min="12543" max="12543" width="11.33203125" style="12" customWidth="1"/>
    <col min="12544" max="12546" width="11.88671875" style="12" bestFit="1" customWidth="1"/>
    <col min="12547" max="12547" width="21.33203125" style="12" customWidth="1"/>
    <col min="12548" max="12548" width="11.88671875" style="12" bestFit="1" customWidth="1"/>
    <col min="12549" max="12549" width="11.33203125" style="12" bestFit="1" customWidth="1"/>
    <col min="12550" max="12789" width="11.5546875" style="12"/>
    <col min="12790" max="12790" width="20.5546875" style="12" bestFit="1" customWidth="1"/>
    <col min="12791" max="12798" width="11.88671875" style="12" bestFit="1" customWidth="1"/>
    <col min="12799" max="12799" width="11.33203125" style="12" customWidth="1"/>
    <col min="12800" max="12802" width="11.88671875" style="12" bestFit="1" customWidth="1"/>
    <col min="12803" max="12803" width="21.33203125" style="12" customWidth="1"/>
    <col min="12804" max="12804" width="11.88671875" style="12" bestFit="1" customWidth="1"/>
    <col min="12805" max="12805" width="11.33203125" style="12" bestFit="1" customWidth="1"/>
    <col min="12806" max="13045" width="11.5546875" style="12"/>
    <col min="13046" max="13046" width="20.5546875" style="12" bestFit="1" customWidth="1"/>
    <col min="13047" max="13054" width="11.88671875" style="12" bestFit="1" customWidth="1"/>
    <col min="13055" max="13055" width="11.33203125" style="12" customWidth="1"/>
    <col min="13056" max="13058" width="11.88671875" style="12" bestFit="1" customWidth="1"/>
    <col min="13059" max="13059" width="21.33203125" style="12" customWidth="1"/>
    <col min="13060" max="13060" width="11.88671875" style="12" bestFit="1" customWidth="1"/>
    <col min="13061" max="13061" width="11.33203125" style="12" bestFit="1" customWidth="1"/>
    <col min="13062" max="13301" width="11.5546875" style="12"/>
    <col min="13302" max="13302" width="20.5546875" style="12" bestFit="1" customWidth="1"/>
    <col min="13303" max="13310" width="11.88671875" style="12" bestFit="1" customWidth="1"/>
    <col min="13311" max="13311" width="11.33203125" style="12" customWidth="1"/>
    <col min="13312" max="13314" width="11.88671875" style="12" bestFit="1" customWidth="1"/>
    <col min="13315" max="13315" width="21.33203125" style="12" customWidth="1"/>
    <col min="13316" max="13316" width="11.88671875" style="12" bestFit="1" customWidth="1"/>
    <col min="13317" max="13317" width="11.33203125" style="12" bestFit="1" customWidth="1"/>
    <col min="13318" max="13557" width="11.5546875" style="12"/>
    <col min="13558" max="13558" width="20.5546875" style="12" bestFit="1" customWidth="1"/>
    <col min="13559" max="13566" width="11.88671875" style="12" bestFit="1" customWidth="1"/>
    <col min="13567" max="13567" width="11.33203125" style="12" customWidth="1"/>
    <col min="13568" max="13570" width="11.88671875" style="12" bestFit="1" customWidth="1"/>
    <col min="13571" max="13571" width="21.33203125" style="12" customWidth="1"/>
    <col min="13572" max="13572" width="11.88671875" style="12" bestFit="1" customWidth="1"/>
    <col min="13573" max="13573" width="11.33203125" style="12" bestFit="1" customWidth="1"/>
    <col min="13574" max="13813" width="11.5546875" style="12"/>
    <col min="13814" max="13814" width="20.5546875" style="12" bestFit="1" customWidth="1"/>
    <col min="13815" max="13822" width="11.88671875" style="12" bestFit="1" customWidth="1"/>
    <col min="13823" max="13823" width="11.33203125" style="12" customWidth="1"/>
    <col min="13824" max="13826" width="11.88671875" style="12" bestFit="1" customWidth="1"/>
    <col min="13827" max="13827" width="21.33203125" style="12" customWidth="1"/>
    <col min="13828" max="13828" width="11.88671875" style="12" bestFit="1" customWidth="1"/>
    <col min="13829" max="13829" width="11.33203125" style="12" bestFit="1" customWidth="1"/>
    <col min="13830" max="14069" width="11.5546875" style="12"/>
    <col min="14070" max="14070" width="20.5546875" style="12" bestFit="1" customWidth="1"/>
    <col min="14071" max="14078" width="11.88671875" style="12" bestFit="1" customWidth="1"/>
    <col min="14079" max="14079" width="11.33203125" style="12" customWidth="1"/>
    <col min="14080" max="14082" width="11.88671875" style="12" bestFit="1" customWidth="1"/>
    <col min="14083" max="14083" width="21.33203125" style="12" customWidth="1"/>
    <col min="14084" max="14084" width="11.88671875" style="12" bestFit="1" customWidth="1"/>
    <col min="14085" max="14085" width="11.33203125" style="12" bestFit="1" customWidth="1"/>
    <col min="14086" max="14325" width="11.5546875" style="12"/>
    <col min="14326" max="14326" width="20.5546875" style="12" bestFit="1" customWidth="1"/>
    <col min="14327" max="14334" width="11.88671875" style="12" bestFit="1" customWidth="1"/>
    <col min="14335" max="14335" width="11.33203125" style="12" customWidth="1"/>
    <col min="14336" max="14338" width="11.88671875" style="12" bestFit="1" customWidth="1"/>
    <col min="14339" max="14339" width="21.33203125" style="12" customWidth="1"/>
    <col min="14340" max="14340" width="11.88671875" style="12" bestFit="1" customWidth="1"/>
    <col min="14341" max="14341" width="11.33203125" style="12" bestFit="1" customWidth="1"/>
    <col min="14342" max="14581" width="11.5546875" style="12"/>
    <col min="14582" max="14582" width="20.5546875" style="12" bestFit="1" customWidth="1"/>
    <col min="14583" max="14590" width="11.88671875" style="12" bestFit="1" customWidth="1"/>
    <col min="14591" max="14591" width="11.33203125" style="12" customWidth="1"/>
    <col min="14592" max="14594" width="11.88671875" style="12" bestFit="1" customWidth="1"/>
    <col min="14595" max="14595" width="21.33203125" style="12" customWidth="1"/>
    <col min="14596" max="14596" width="11.88671875" style="12" bestFit="1" customWidth="1"/>
    <col min="14597" max="14597" width="11.33203125" style="12" bestFit="1" customWidth="1"/>
    <col min="14598" max="14837" width="11.5546875" style="12"/>
    <col min="14838" max="14838" width="20.5546875" style="12" bestFit="1" customWidth="1"/>
    <col min="14839" max="14846" width="11.88671875" style="12" bestFit="1" customWidth="1"/>
    <col min="14847" max="14847" width="11.33203125" style="12" customWidth="1"/>
    <col min="14848" max="14850" width="11.88671875" style="12" bestFit="1" customWidth="1"/>
    <col min="14851" max="14851" width="21.33203125" style="12" customWidth="1"/>
    <col min="14852" max="14852" width="11.88671875" style="12" bestFit="1" customWidth="1"/>
    <col min="14853" max="14853" width="11.33203125" style="12" bestFit="1" customWidth="1"/>
    <col min="14854" max="15093" width="11.5546875" style="12"/>
    <col min="15094" max="15094" width="20.5546875" style="12" bestFit="1" customWidth="1"/>
    <col min="15095" max="15102" width="11.88671875" style="12" bestFit="1" customWidth="1"/>
    <col min="15103" max="15103" width="11.33203125" style="12" customWidth="1"/>
    <col min="15104" max="15106" width="11.88671875" style="12" bestFit="1" customWidth="1"/>
    <col min="15107" max="15107" width="21.33203125" style="12" customWidth="1"/>
    <col min="15108" max="15108" width="11.88671875" style="12" bestFit="1" customWidth="1"/>
    <col min="15109" max="15109" width="11.33203125" style="12" bestFit="1" customWidth="1"/>
    <col min="15110" max="15349" width="11.5546875" style="12"/>
    <col min="15350" max="15350" width="20.5546875" style="12" bestFit="1" customWidth="1"/>
    <col min="15351" max="15358" width="11.88671875" style="12" bestFit="1" customWidth="1"/>
    <col min="15359" max="15359" width="11.33203125" style="12" customWidth="1"/>
    <col min="15360" max="15362" width="11.88671875" style="12" bestFit="1" customWidth="1"/>
    <col min="15363" max="15363" width="21.33203125" style="12" customWidth="1"/>
    <col min="15364" max="15364" width="11.88671875" style="12" bestFit="1" customWidth="1"/>
    <col min="15365" max="15365" width="11.33203125" style="12" bestFit="1" customWidth="1"/>
    <col min="15366" max="15605" width="11.5546875" style="12"/>
    <col min="15606" max="15606" width="20.5546875" style="12" bestFit="1" customWidth="1"/>
    <col min="15607" max="15614" width="11.88671875" style="12" bestFit="1" customWidth="1"/>
    <col min="15615" max="15615" width="11.33203125" style="12" customWidth="1"/>
    <col min="15616" max="15618" width="11.88671875" style="12" bestFit="1" customWidth="1"/>
    <col min="15619" max="15619" width="21.33203125" style="12" customWidth="1"/>
    <col min="15620" max="15620" width="11.88671875" style="12" bestFit="1" customWidth="1"/>
    <col min="15621" max="15621" width="11.33203125" style="12" bestFit="1" customWidth="1"/>
    <col min="15622" max="15861" width="11.5546875" style="12"/>
    <col min="15862" max="15862" width="20.5546875" style="12" bestFit="1" customWidth="1"/>
    <col min="15863" max="15870" width="11.88671875" style="12" bestFit="1" customWidth="1"/>
    <col min="15871" max="15871" width="11.33203125" style="12" customWidth="1"/>
    <col min="15872" max="15874" width="11.88671875" style="12" bestFit="1" customWidth="1"/>
    <col min="15875" max="15875" width="21.33203125" style="12" customWidth="1"/>
    <col min="15876" max="15876" width="11.88671875" style="12" bestFit="1" customWidth="1"/>
    <col min="15877" max="15877" width="11.33203125" style="12" bestFit="1" customWidth="1"/>
    <col min="15878" max="16117" width="11.5546875" style="12"/>
    <col min="16118" max="16118" width="20.5546875" style="12" bestFit="1" customWidth="1"/>
    <col min="16119" max="16126" width="11.88671875" style="12" bestFit="1" customWidth="1"/>
    <col min="16127" max="16127" width="11.33203125" style="12" customWidth="1"/>
    <col min="16128" max="16130" width="11.88671875" style="12" bestFit="1" customWidth="1"/>
    <col min="16131" max="16131" width="21.33203125" style="12" customWidth="1"/>
    <col min="16132" max="16132" width="11.88671875" style="12" bestFit="1" customWidth="1"/>
    <col min="16133" max="16133" width="11.33203125" style="12" bestFit="1" customWidth="1"/>
    <col min="16134" max="16384" width="11.5546875" style="12"/>
  </cols>
  <sheetData>
    <row r="1" spans="1:13" s="40" customFormat="1" ht="18" customHeight="1" x14ac:dyDescent="0.25">
      <c r="A1" s="41"/>
      <c r="B1" s="41" t="s">
        <v>141</v>
      </c>
      <c r="C1" s="41"/>
      <c r="D1" s="41"/>
      <c r="E1" s="41"/>
      <c r="F1" s="41"/>
      <c r="G1" s="41"/>
      <c r="M1" s="3" t="s">
        <v>34</v>
      </c>
    </row>
    <row r="2" spans="1:13" ht="13.8" thickBot="1" x14ac:dyDescent="0.3"/>
    <row r="3" spans="1:13" s="14" customFormat="1" ht="50.4" customHeight="1" x14ac:dyDescent="0.25">
      <c r="B3" s="311" t="s">
        <v>61</v>
      </c>
      <c r="C3" s="202" t="s">
        <v>59</v>
      </c>
      <c r="D3" s="203" t="s">
        <v>62</v>
      </c>
      <c r="E3" s="203" t="s">
        <v>63</v>
      </c>
      <c r="F3" s="204" t="s">
        <v>85</v>
      </c>
      <c r="G3" s="205" t="s">
        <v>39</v>
      </c>
      <c r="H3" s="206" t="s">
        <v>86</v>
      </c>
      <c r="I3" s="202" t="s">
        <v>64</v>
      </c>
      <c r="J3" s="205" t="s">
        <v>54</v>
      </c>
      <c r="K3" s="207" t="s">
        <v>60</v>
      </c>
      <c r="L3" s="208"/>
      <c r="M3" s="208"/>
    </row>
    <row r="4" spans="1:13" s="86" customFormat="1" ht="12" customHeight="1" x14ac:dyDescent="0.25">
      <c r="B4" s="312"/>
      <c r="C4" s="308" t="s">
        <v>55</v>
      </c>
      <c r="D4" s="309"/>
      <c r="E4" s="309"/>
      <c r="F4" s="309"/>
      <c r="G4" s="310"/>
      <c r="H4" s="87" t="s">
        <v>56</v>
      </c>
      <c r="I4" s="308" t="s">
        <v>58</v>
      </c>
      <c r="J4" s="310"/>
      <c r="K4" s="110" t="s">
        <v>58</v>
      </c>
    </row>
    <row r="5" spans="1:13" s="88" customFormat="1" ht="12" customHeight="1" x14ac:dyDescent="0.25">
      <c r="B5" s="111" t="s">
        <v>0</v>
      </c>
      <c r="C5" s="95">
        <v>3684</v>
      </c>
      <c r="D5" s="92">
        <v>2477</v>
      </c>
      <c r="E5" s="92">
        <v>1207</v>
      </c>
      <c r="F5" s="89">
        <v>3478</v>
      </c>
      <c r="G5" s="96">
        <v>7162</v>
      </c>
      <c r="H5" s="101">
        <v>48.561854230661829</v>
      </c>
      <c r="I5" s="104">
        <v>567897</v>
      </c>
      <c r="J5" s="105">
        <v>79.293074560178724</v>
      </c>
      <c r="K5" s="112">
        <v>367980</v>
      </c>
      <c r="M5" s="126"/>
    </row>
    <row r="6" spans="1:13" s="88" customFormat="1" ht="12" customHeight="1" x14ac:dyDescent="0.25">
      <c r="B6" s="113" t="s">
        <v>4</v>
      </c>
      <c r="C6" s="97">
        <v>489</v>
      </c>
      <c r="D6" s="93">
        <v>375</v>
      </c>
      <c r="E6" s="93">
        <v>114</v>
      </c>
      <c r="F6" s="90">
        <v>1053</v>
      </c>
      <c r="G6" s="98">
        <v>1542</v>
      </c>
      <c r="H6" s="102">
        <v>68.287937743190668</v>
      </c>
      <c r="I6" s="106">
        <v>121969</v>
      </c>
      <c r="J6" s="107">
        <v>79.097924773022044</v>
      </c>
      <c r="K6" s="114">
        <v>55286</v>
      </c>
      <c r="M6" s="126"/>
    </row>
    <row r="7" spans="1:13" s="88" customFormat="1" ht="12" customHeight="1" x14ac:dyDescent="0.25">
      <c r="B7" s="115" t="s">
        <v>11</v>
      </c>
      <c r="C7" s="99">
        <v>236</v>
      </c>
      <c r="D7" s="94">
        <v>174</v>
      </c>
      <c r="E7" s="94">
        <v>62</v>
      </c>
      <c r="F7" s="91">
        <v>698</v>
      </c>
      <c r="G7" s="100">
        <v>934</v>
      </c>
      <c r="H7" s="103">
        <v>74.732334047109205</v>
      </c>
      <c r="I7" s="108">
        <v>72205</v>
      </c>
      <c r="J7" s="109">
        <v>77.307280513918627</v>
      </c>
      <c r="K7" s="116">
        <v>32002</v>
      </c>
      <c r="M7" s="126"/>
    </row>
    <row r="8" spans="1:13" s="88" customFormat="1" ht="12" customHeight="1" x14ac:dyDescent="0.25">
      <c r="B8" s="115" t="s">
        <v>18</v>
      </c>
      <c r="C8" s="99">
        <v>143</v>
      </c>
      <c r="D8" s="94">
        <v>107</v>
      </c>
      <c r="E8" s="94">
        <v>36</v>
      </c>
      <c r="F8" s="91">
        <v>281</v>
      </c>
      <c r="G8" s="100">
        <v>424</v>
      </c>
      <c r="H8" s="103">
        <v>66.273584905660371</v>
      </c>
      <c r="I8" s="108">
        <v>35069</v>
      </c>
      <c r="J8" s="109">
        <v>82.709905660377359</v>
      </c>
      <c r="K8" s="116">
        <v>19440</v>
      </c>
      <c r="M8" s="126"/>
    </row>
    <row r="9" spans="1:13" s="88" customFormat="1" ht="12" customHeight="1" x14ac:dyDescent="0.25">
      <c r="B9" s="115" t="s">
        <v>20</v>
      </c>
      <c r="C9" s="99">
        <v>110</v>
      </c>
      <c r="D9" s="94">
        <v>94</v>
      </c>
      <c r="E9" s="94">
        <v>16</v>
      </c>
      <c r="F9" s="91">
        <v>74</v>
      </c>
      <c r="G9" s="100">
        <v>184</v>
      </c>
      <c r="H9" s="103">
        <v>40.217391304347828</v>
      </c>
      <c r="I9" s="108">
        <v>14695</v>
      </c>
      <c r="J9" s="109">
        <v>79.864130434782609</v>
      </c>
      <c r="K9" s="116">
        <v>3844</v>
      </c>
      <c r="M9" s="126"/>
    </row>
    <row r="10" spans="1:13" s="88" customFormat="1" ht="12" customHeight="1" x14ac:dyDescent="0.25">
      <c r="B10" s="113" t="s">
        <v>5</v>
      </c>
      <c r="C10" s="97">
        <v>949</v>
      </c>
      <c r="D10" s="93">
        <v>657</v>
      </c>
      <c r="E10" s="93">
        <v>292</v>
      </c>
      <c r="F10" s="90">
        <v>1098</v>
      </c>
      <c r="G10" s="98">
        <v>2047</v>
      </c>
      <c r="H10" s="102">
        <v>53.639472398632151</v>
      </c>
      <c r="I10" s="106">
        <v>157788</v>
      </c>
      <c r="J10" s="107">
        <v>77.082559843673664</v>
      </c>
      <c r="K10" s="114">
        <v>93582</v>
      </c>
      <c r="M10" s="126"/>
    </row>
    <row r="11" spans="1:13" s="88" customFormat="1" ht="12" customHeight="1" x14ac:dyDescent="0.25">
      <c r="B11" s="115" t="s">
        <v>27</v>
      </c>
      <c r="C11" s="99">
        <v>99</v>
      </c>
      <c r="D11" s="94">
        <v>67</v>
      </c>
      <c r="E11" s="94">
        <v>32</v>
      </c>
      <c r="F11" s="91">
        <v>111</v>
      </c>
      <c r="G11" s="100">
        <v>210</v>
      </c>
      <c r="H11" s="103">
        <v>52.857142857142861</v>
      </c>
      <c r="I11" s="108">
        <v>16407</v>
      </c>
      <c r="J11" s="109">
        <v>78.128571428571433</v>
      </c>
      <c r="K11" s="116">
        <v>26005</v>
      </c>
      <c r="M11" s="126"/>
    </row>
    <row r="12" spans="1:13" s="88" customFormat="1" ht="12" customHeight="1" x14ac:dyDescent="0.25">
      <c r="B12" s="115" t="s">
        <v>36</v>
      </c>
      <c r="C12" s="99">
        <v>106</v>
      </c>
      <c r="D12" s="94">
        <v>92</v>
      </c>
      <c r="E12" s="94">
        <v>14</v>
      </c>
      <c r="F12" s="91">
        <v>208</v>
      </c>
      <c r="G12" s="100">
        <v>314</v>
      </c>
      <c r="H12" s="103">
        <v>66.242038216560502</v>
      </c>
      <c r="I12" s="108">
        <v>22761</v>
      </c>
      <c r="J12" s="109">
        <v>72.48726114649682</v>
      </c>
      <c r="K12" s="116">
        <v>1755</v>
      </c>
      <c r="M12" s="126"/>
    </row>
    <row r="13" spans="1:13" s="88" customFormat="1" ht="12" customHeight="1" x14ac:dyDescent="0.25">
      <c r="B13" s="115" t="s">
        <v>13</v>
      </c>
      <c r="C13" s="99">
        <v>232</v>
      </c>
      <c r="D13" s="94">
        <v>142</v>
      </c>
      <c r="E13" s="94">
        <v>90</v>
      </c>
      <c r="F13" s="91">
        <v>164</v>
      </c>
      <c r="G13" s="100">
        <v>396</v>
      </c>
      <c r="H13" s="103">
        <v>41.414141414141412</v>
      </c>
      <c r="I13" s="108">
        <v>31032</v>
      </c>
      <c r="J13" s="109">
        <v>78.36363636363636</v>
      </c>
      <c r="K13" s="116">
        <v>8983</v>
      </c>
      <c r="M13" s="126"/>
    </row>
    <row r="14" spans="1:13" s="88" customFormat="1" ht="12" customHeight="1" x14ac:dyDescent="0.25">
      <c r="B14" s="115" t="s">
        <v>15</v>
      </c>
      <c r="C14" s="99">
        <v>433</v>
      </c>
      <c r="D14" s="94">
        <v>319</v>
      </c>
      <c r="E14" s="94">
        <v>114</v>
      </c>
      <c r="F14" s="91">
        <v>591</v>
      </c>
      <c r="G14" s="100">
        <v>1024</v>
      </c>
      <c r="H14" s="103">
        <v>57.71484375</v>
      </c>
      <c r="I14" s="108">
        <v>79490</v>
      </c>
      <c r="J14" s="109">
        <v>77.626953125</v>
      </c>
      <c r="K14" s="116">
        <v>53661</v>
      </c>
      <c r="M14" s="126"/>
    </row>
    <row r="15" spans="1:13" s="88" customFormat="1" ht="12" customHeight="1" x14ac:dyDescent="0.25">
      <c r="B15" s="184" t="s">
        <v>28</v>
      </c>
      <c r="C15" s="185">
        <v>79</v>
      </c>
      <c r="D15" s="186">
        <v>37</v>
      </c>
      <c r="E15" s="186">
        <v>42</v>
      </c>
      <c r="F15" s="187">
        <v>24</v>
      </c>
      <c r="G15" s="188">
        <v>103</v>
      </c>
      <c r="H15" s="189">
        <v>23.300970873786408</v>
      </c>
      <c r="I15" s="190">
        <v>8098</v>
      </c>
      <c r="J15" s="191">
        <v>78.621359223300971</v>
      </c>
      <c r="K15" s="192">
        <v>3178</v>
      </c>
      <c r="M15" s="126"/>
    </row>
    <row r="16" spans="1:13" s="88" customFormat="1" ht="12" customHeight="1" x14ac:dyDescent="0.25">
      <c r="B16" s="113" t="s">
        <v>3</v>
      </c>
      <c r="C16" s="97">
        <v>684</v>
      </c>
      <c r="D16" s="93">
        <v>396</v>
      </c>
      <c r="E16" s="93">
        <v>288</v>
      </c>
      <c r="F16" s="90">
        <v>345</v>
      </c>
      <c r="G16" s="98">
        <v>1029</v>
      </c>
      <c r="H16" s="102">
        <v>33.527696793002917</v>
      </c>
      <c r="I16" s="106">
        <v>86337</v>
      </c>
      <c r="J16" s="107">
        <v>83.903790087463562</v>
      </c>
      <c r="K16" s="114">
        <v>37952</v>
      </c>
      <c r="M16" s="126"/>
    </row>
    <row r="17" spans="2:13" s="88" customFormat="1" ht="12" customHeight="1" x14ac:dyDescent="0.25">
      <c r="B17" s="115" t="s">
        <v>6</v>
      </c>
      <c r="C17" s="99">
        <v>32</v>
      </c>
      <c r="D17" s="94">
        <v>26</v>
      </c>
      <c r="E17" s="94">
        <v>6</v>
      </c>
      <c r="F17" s="91">
        <v>44</v>
      </c>
      <c r="G17" s="100">
        <v>76</v>
      </c>
      <c r="H17" s="103">
        <v>57.894736842105267</v>
      </c>
      <c r="I17" s="108">
        <v>6546</v>
      </c>
      <c r="J17" s="109">
        <v>86.131578947368425</v>
      </c>
      <c r="K17" s="116">
        <v>7798</v>
      </c>
      <c r="M17" s="126"/>
    </row>
    <row r="18" spans="2:13" s="88" customFormat="1" ht="12" customHeight="1" x14ac:dyDescent="0.25">
      <c r="B18" s="115" t="s">
        <v>26</v>
      </c>
      <c r="C18" s="99">
        <v>57</v>
      </c>
      <c r="D18" s="94">
        <v>37</v>
      </c>
      <c r="E18" s="94">
        <v>20</v>
      </c>
      <c r="F18" s="91">
        <v>8</v>
      </c>
      <c r="G18" s="100">
        <v>65</v>
      </c>
      <c r="H18" s="103">
        <v>12.307692307692308</v>
      </c>
      <c r="I18" s="108">
        <v>4778</v>
      </c>
      <c r="J18" s="109">
        <v>73.507692307692309</v>
      </c>
      <c r="K18" s="116">
        <v>1589</v>
      </c>
      <c r="M18" s="126"/>
    </row>
    <row r="19" spans="2:13" s="88" customFormat="1" ht="12" customHeight="1" x14ac:dyDescent="0.25">
      <c r="B19" s="115" t="s">
        <v>9</v>
      </c>
      <c r="C19" s="99">
        <v>333</v>
      </c>
      <c r="D19" s="94">
        <v>161</v>
      </c>
      <c r="E19" s="94">
        <v>172</v>
      </c>
      <c r="F19" s="91">
        <v>166</v>
      </c>
      <c r="G19" s="100">
        <v>499</v>
      </c>
      <c r="H19" s="103">
        <v>33.266533066132261</v>
      </c>
      <c r="I19" s="108">
        <v>43164</v>
      </c>
      <c r="J19" s="109">
        <v>86.501002004008015</v>
      </c>
      <c r="K19" s="116">
        <v>10441</v>
      </c>
      <c r="M19" s="126"/>
    </row>
    <row r="20" spans="2:13" s="88" customFormat="1" ht="12" customHeight="1" x14ac:dyDescent="0.25">
      <c r="B20" s="115" t="s">
        <v>10</v>
      </c>
      <c r="C20" s="99">
        <v>167</v>
      </c>
      <c r="D20" s="94">
        <v>124</v>
      </c>
      <c r="E20" s="94">
        <v>43</v>
      </c>
      <c r="F20" s="91">
        <v>124</v>
      </c>
      <c r="G20" s="100">
        <v>291</v>
      </c>
      <c r="H20" s="103">
        <v>42.611683848797249</v>
      </c>
      <c r="I20" s="108">
        <v>24091</v>
      </c>
      <c r="J20" s="109">
        <v>82.786941580756007</v>
      </c>
      <c r="K20" s="116">
        <v>9968</v>
      </c>
      <c r="M20" s="126"/>
    </row>
    <row r="21" spans="2:13" s="88" customFormat="1" ht="12" customHeight="1" x14ac:dyDescent="0.25">
      <c r="B21" s="115" t="s">
        <v>19</v>
      </c>
      <c r="C21" s="99">
        <v>54</v>
      </c>
      <c r="D21" s="94">
        <v>15</v>
      </c>
      <c r="E21" s="94">
        <v>39</v>
      </c>
      <c r="F21" s="91">
        <v>3</v>
      </c>
      <c r="G21" s="100">
        <v>57</v>
      </c>
      <c r="H21" s="103">
        <v>5.2631578947368416</v>
      </c>
      <c r="I21" s="108">
        <v>4117</v>
      </c>
      <c r="J21" s="109">
        <v>72.228070175438603</v>
      </c>
      <c r="K21" s="116">
        <v>2524</v>
      </c>
      <c r="M21" s="126"/>
    </row>
    <row r="22" spans="2:13" s="88" customFormat="1" ht="12" customHeight="1" x14ac:dyDescent="0.25">
      <c r="B22" s="115" t="s">
        <v>21</v>
      </c>
      <c r="C22" s="99">
        <v>41</v>
      </c>
      <c r="D22" s="94">
        <v>33</v>
      </c>
      <c r="E22" s="94">
        <v>8</v>
      </c>
      <c r="F22" s="91">
        <v>0</v>
      </c>
      <c r="G22" s="100">
        <v>41</v>
      </c>
      <c r="H22" s="103">
        <v>0</v>
      </c>
      <c r="I22" s="108">
        <v>3641</v>
      </c>
      <c r="J22" s="109">
        <v>88.804878048780495</v>
      </c>
      <c r="K22" s="116">
        <v>5632</v>
      </c>
      <c r="M22" s="126"/>
    </row>
    <row r="23" spans="2:13" s="88" customFormat="1" ht="12" customHeight="1" x14ac:dyDescent="0.25">
      <c r="B23" s="193" t="s">
        <v>1</v>
      </c>
      <c r="C23" s="194">
        <v>963</v>
      </c>
      <c r="D23" s="195">
        <v>640</v>
      </c>
      <c r="E23" s="195">
        <v>323</v>
      </c>
      <c r="F23" s="196">
        <v>570</v>
      </c>
      <c r="G23" s="197">
        <v>1533</v>
      </c>
      <c r="H23" s="198">
        <v>37.18199608610567</v>
      </c>
      <c r="I23" s="199">
        <v>126287</v>
      </c>
      <c r="J23" s="200">
        <v>82.378995433789953</v>
      </c>
      <c r="K23" s="201">
        <v>124125</v>
      </c>
      <c r="M23" s="126"/>
    </row>
    <row r="24" spans="2:13" s="88" customFormat="1" ht="12" customHeight="1" x14ac:dyDescent="0.25">
      <c r="B24" s="115" t="s">
        <v>23</v>
      </c>
      <c r="C24" s="99">
        <v>120</v>
      </c>
      <c r="D24" s="94">
        <v>52</v>
      </c>
      <c r="E24" s="94">
        <v>68</v>
      </c>
      <c r="F24" s="91">
        <v>40</v>
      </c>
      <c r="G24" s="100">
        <v>160</v>
      </c>
      <c r="H24" s="103">
        <v>25</v>
      </c>
      <c r="I24" s="108">
        <v>12841</v>
      </c>
      <c r="J24" s="109">
        <v>80.256249999999994</v>
      </c>
      <c r="K24" s="116">
        <v>3746</v>
      </c>
      <c r="M24" s="126"/>
    </row>
    <row r="25" spans="2:13" s="88" customFormat="1" ht="12" customHeight="1" x14ac:dyDescent="0.25">
      <c r="B25" s="115" t="s">
        <v>24</v>
      </c>
      <c r="C25" s="99">
        <v>58</v>
      </c>
      <c r="D25" s="94">
        <v>45</v>
      </c>
      <c r="E25" s="94">
        <v>13</v>
      </c>
      <c r="F25" s="91">
        <v>35</v>
      </c>
      <c r="G25" s="100">
        <v>93</v>
      </c>
      <c r="H25" s="103">
        <v>37.634408602150536</v>
      </c>
      <c r="I25" s="108">
        <v>7806</v>
      </c>
      <c r="J25" s="109">
        <v>83.935483870967744</v>
      </c>
      <c r="K25" s="116">
        <v>12173</v>
      </c>
      <c r="M25" s="126"/>
    </row>
    <row r="26" spans="2:13" s="88" customFormat="1" ht="12" customHeight="1" x14ac:dyDescent="0.25">
      <c r="B26" s="115" t="s">
        <v>8</v>
      </c>
      <c r="C26" s="99">
        <v>81</v>
      </c>
      <c r="D26" s="94">
        <v>42</v>
      </c>
      <c r="E26" s="94">
        <v>39</v>
      </c>
      <c r="F26" s="91">
        <v>23</v>
      </c>
      <c r="G26" s="100">
        <v>104</v>
      </c>
      <c r="H26" s="103">
        <v>22.115384615384613</v>
      </c>
      <c r="I26" s="108">
        <v>13053</v>
      </c>
      <c r="J26" s="109">
        <v>125.50961538461539</v>
      </c>
      <c r="K26" s="116">
        <v>2945</v>
      </c>
      <c r="M26" s="126"/>
    </row>
    <row r="27" spans="2:13" s="88" customFormat="1" ht="12" customHeight="1" x14ac:dyDescent="0.25">
      <c r="B27" s="115" t="s">
        <v>14</v>
      </c>
      <c r="C27" s="99">
        <v>183</v>
      </c>
      <c r="D27" s="94">
        <v>146</v>
      </c>
      <c r="E27" s="94">
        <v>37</v>
      </c>
      <c r="F27" s="91">
        <v>80</v>
      </c>
      <c r="G27" s="100">
        <v>263</v>
      </c>
      <c r="H27" s="103">
        <v>30.418250950570343</v>
      </c>
      <c r="I27" s="108">
        <v>21713</v>
      </c>
      <c r="J27" s="109">
        <v>82.558935361216726</v>
      </c>
      <c r="K27" s="116">
        <v>11874</v>
      </c>
      <c r="M27" s="126"/>
    </row>
    <row r="28" spans="2:13" s="88" customFormat="1" ht="12" customHeight="1" x14ac:dyDescent="0.25">
      <c r="B28" s="115" t="s">
        <v>16</v>
      </c>
      <c r="C28" s="99">
        <v>467</v>
      </c>
      <c r="D28" s="94">
        <v>328</v>
      </c>
      <c r="E28" s="94">
        <v>139</v>
      </c>
      <c r="F28" s="91">
        <v>391</v>
      </c>
      <c r="G28" s="100">
        <v>858</v>
      </c>
      <c r="H28" s="103">
        <v>45.571095571095569</v>
      </c>
      <c r="I28" s="108">
        <v>67060</v>
      </c>
      <c r="J28" s="109">
        <v>78.158508158508155</v>
      </c>
      <c r="K28" s="116">
        <v>93208</v>
      </c>
      <c r="M28" s="126"/>
    </row>
    <row r="29" spans="2:13" s="88" customFormat="1" ht="12" customHeight="1" x14ac:dyDescent="0.25">
      <c r="B29" s="115" t="s">
        <v>22</v>
      </c>
      <c r="C29" s="99">
        <v>54</v>
      </c>
      <c r="D29" s="94">
        <v>27</v>
      </c>
      <c r="E29" s="94">
        <v>27</v>
      </c>
      <c r="F29" s="91">
        <v>1</v>
      </c>
      <c r="G29" s="100">
        <v>55</v>
      </c>
      <c r="H29" s="103">
        <v>1.8181818181818181</v>
      </c>
      <c r="I29" s="108">
        <v>3814</v>
      </c>
      <c r="J29" s="109">
        <v>69.345454545454544</v>
      </c>
      <c r="K29" s="116">
        <v>179</v>
      </c>
      <c r="M29" s="126"/>
    </row>
    <row r="30" spans="2:13" s="88" customFormat="1" ht="12" customHeight="1" x14ac:dyDescent="0.25">
      <c r="B30" s="113" t="s">
        <v>2</v>
      </c>
      <c r="C30" s="97">
        <v>599</v>
      </c>
      <c r="D30" s="93">
        <v>409</v>
      </c>
      <c r="E30" s="93">
        <v>190</v>
      </c>
      <c r="F30" s="90">
        <v>412</v>
      </c>
      <c r="G30" s="98">
        <v>1011</v>
      </c>
      <c r="H30" s="102">
        <v>40.751730959446093</v>
      </c>
      <c r="I30" s="106">
        <v>75516</v>
      </c>
      <c r="J30" s="107">
        <v>74.694362017804153</v>
      </c>
      <c r="K30" s="114">
        <v>57035</v>
      </c>
      <c r="M30" s="126"/>
    </row>
    <row r="31" spans="2:13" s="88" customFormat="1" ht="12" customHeight="1" x14ac:dyDescent="0.25">
      <c r="B31" s="115" t="s">
        <v>7</v>
      </c>
      <c r="C31" s="99">
        <v>54</v>
      </c>
      <c r="D31" s="94">
        <v>44</v>
      </c>
      <c r="E31" s="94">
        <v>10</v>
      </c>
      <c r="F31" s="91">
        <v>8</v>
      </c>
      <c r="G31" s="100">
        <v>62</v>
      </c>
      <c r="H31" s="103">
        <v>12.903225806451612</v>
      </c>
      <c r="I31" s="108">
        <v>5340</v>
      </c>
      <c r="J31" s="109">
        <v>86.129032258064512</v>
      </c>
      <c r="K31" s="116">
        <v>548</v>
      </c>
      <c r="M31" s="126"/>
    </row>
    <row r="32" spans="2:13" s="88" customFormat="1" ht="12" customHeight="1" x14ac:dyDescent="0.25">
      <c r="B32" s="115" t="s">
        <v>12</v>
      </c>
      <c r="C32" s="99">
        <v>160</v>
      </c>
      <c r="D32" s="94">
        <v>104</v>
      </c>
      <c r="E32" s="94">
        <v>56</v>
      </c>
      <c r="F32" s="91">
        <v>111</v>
      </c>
      <c r="G32" s="100">
        <v>271</v>
      </c>
      <c r="H32" s="103">
        <v>40.959409594095945</v>
      </c>
      <c r="I32" s="108">
        <v>19236</v>
      </c>
      <c r="J32" s="109">
        <v>70.981549815498155</v>
      </c>
      <c r="K32" s="116">
        <v>14974</v>
      </c>
      <c r="M32" s="126"/>
    </row>
    <row r="33" spans="2:13" s="88" customFormat="1" ht="12" customHeight="1" x14ac:dyDescent="0.25">
      <c r="B33" s="115" t="s">
        <v>17</v>
      </c>
      <c r="C33" s="99">
        <v>60</v>
      </c>
      <c r="D33" s="94">
        <v>37</v>
      </c>
      <c r="E33" s="94">
        <v>23</v>
      </c>
      <c r="F33" s="91">
        <v>14</v>
      </c>
      <c r="G33" s="100">
        <v>74</v>
      </c>
      <c r="H33" s="103">
        <v>18.918918918918919</v>
      </c>
      <c r="I33" s="108">
        <v>5400</v>
      </c>
      <c r="J33" s="109">
        <v>72.972972972972968</v>
      </c>
      <c r="K33" s="116">
        <v>3994</v>
      </c>
      <c r="M33" s="126"/>
    </row>
    <row r="34" spans="2:13" s="88" customFormat="1" ht="12" customHeight="1" thickBot="1" x14ac:dyDescent="0.3">
      <c r="B34" s="117" t="s">
        <v>25</v>
      </c>
      <c r="C34" s="118">
        <v>325</v>
      </c>
      <c r="D34" s="119">
        <v>224</v>
      </c>
      <c r="E34" s="119">
        <v>101</v>
      </c>
      <c r="F34" s="120">
        <v>279</v>
      </c>
      <c r="G34" s="121">
        <v>604</v>
      </c>
      <c r="H34" s="122">
        <v>46.192052980132452</v>
      </c>
      <c r="I34" s="123">
        <v>45540</v>
      </c>
      <c r="J34" s="124">
        <v>75.397350993377486</v>
      </c>
      <c r="K34" s="125">
        <v>37519</v>
      </c>
      <c r="M34" s="126"/>
    </row>
    <row r="35" spans="2:13" ht="14.4" customHeight="1" x14ac:dyDescent="0.25">
      <c r="B35" s="313" t="s">
        <v>128</v>
      </c>
      <c r="C35" s="313"/>
      <c r="D35" s="313"/>
      <c r="E35" s="313"/>
      <c r="F35" s="313"/>
      <c r="G35" s="313"/>
      <c r="H35" s="313"/>
      <c r="I35" s="313"/>
      <c r="J35" s="313"/>
      <c r="K35" s="313"/>
    </row>
    <row r="38" spans="2:13" x14ac:dyDescent="0.25">
      <c r="G38" s="12" t="s">
        <v>57</v>
      </c>
    </row>
  </sheetData>
  <mergeCells count="4">
    <mergeCell ref="C4:G4"/>
    <mergeCell ref="I4:J4"/>
    <mergeCell ref="B3:B4"/>
    <mergeCell ref="B35:K35"/>
  </mergeCells>
  <hyperlinks>
    <hyperlink ref="M1" location="Sommaire!A1" display="retour sommaire"/>
  </hyperlinks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zoomScaleNormal="100" workbookViewId="0">
      <selection activeCell="I1" sqref="I1"/>
    </sheetView>
  </sheetViews>
  <sheetFormatPr baseColWidth="10" defaultColWidth="8.88671875" defaultRowHeight="13.2" x14ac:dyDescent="0.25"/>
  <cols>
    <col min="1" max="1" width="6" style="12" customWidth="1"/>
    <col min="2" max="2" width="25.77734375" style="12" customWidth="1"/>
    <col min="3" max="4" width="10.6640625" style="12" customWidth="1"/>
    <col min="5" max="5" width="10.109375" style="12" customWidth="1"/>
    <col min="6" max="6" width="8.88671875" style="12"/>
    <col min="7" max="7" width="9.5546875" style="12" customWidth="1"/>
    <col min="8" max="244" width="8.88671875" style="12"/>
    <col min="245" max="245" width="1" style="12" customWidth="1"/>
    <col min="246" max="246" width="25.77734375" style="12" customWidth="1"/>
    <col min="247" max="247" width="11.88671875" style="12" customWidth="1"/>
    <col min="248" max="257" width="10.6640625" style="12" customWidth="1"/>
    <col min="258" max="500" width="8.88671875" style="12"/>
    <col min="501" max="501" width="1" style="12" customWidth="1"/>
    <col min="502" max="502" width="25.77734375" style="12" customWidth="1"/>
    <col min="503" max="503" width="11.88671875" style="12" customWidth="1"/>
    <col min="504" max="513" width="10.6640625" style="12" customWidth="1"/>
    <col min="514" max="756" width="8.88671875" style="12"/>
    <col min="757" max="757" width="1" style="12" customWidth="1"/>
    <col min="758" max="758" width="25.77734375" style="12" customWidth="1"/>
    <col min="759" max="759" width="11.88671875" style="12" customWidth="1"/>
    <col min="760" max="769" width="10.6640625" style="12" customWidth="1"/>
    <col min="770" max="1012" width="8.88671875" style="12"/>
    <col min="1013" max="1013" width="1" style="12" customWidth="1"/>
    <col min="1014" max="1014" width="25.77734375" style="12" customWidth="1"/>
    <col min="1015" max="1015" width="11.88671875" style="12" customWidth="1"/>
    <col min="1016" max="1025" width="10.6640625" style="12" customWidth="1"/>
    <col min="1026" max="1268" width="8.88671875" style="12"/>
    <col min="1269" max="1269" width="1" style="12" customWidth="1"/>
    <col min="1270" max="1270" width="25.77734375" style="12" customWidth="1"/>
    <col min="1271" max="1271" width="11.88671875" style="12" customWidth="1"/>
    <col min="1272" max="1281" width="10.6640625" style="12" customWidth="1"/>
    <col min="1282" max="1524" width="8.88671875" style="12"/>
    <col min="1525" max="1525" width="1" style="12" customWidth="1"/>
    <col min="1526" max="1526" width="25.77734375" style="12" customWidth="1"/>
    <col min="1527" max="1527" width="11.88671875" style="12" customWidth="1"/>
    <col min="1528" max="1537" width="10.6640625" style="12" customWidth="1"/>
    <col min="1538" max="1780" width="8.88671875" style="12"/>
    <col min="1781" max="1781" width="1" style="12" customWidth="1"/>
    <col min="1782" max="1782" width="25.77734375" style="12" customWidth="1"/>
    <col min="1783" max="1783" width="11.88671875" style="12" customWidth="1"/>
    <col min="1784" max="1793" width="10.6640625" style="12" customWidth="1"/>
    <col min="1794" max="2036" width="8.88671875" style="12"/>
    <col min="2037" max="2037" width="1" style="12" customWidth="1"/>
    <col min="2038" max="2038" width="25.77734375" style="12" customWidth="1"/>
    <col min="2039" max="2039" width="11.88671875" style="12" customWidth="1"/>
    <col min="2040" max="2049" width="10.6640625" style="12" customWidth="1"/>
    <col min="2050" max="2292" width="8.88671875" style="12"/>
    <col min="2293" max="2293" width="1" style="12" customWidth="1"/>
    <col min="2294" max="2294" width="25.77734375" style="12" customWidth="1"/>
    <col min="2295" max="2295" width="11.88671875" style="12" customWidth="1"/>
    <col min="2296" max="2305" width="10.6640625" style="12" customWidth="1"/>
    <col min="2306" max="2548" width="8.88671875" style="12"/>
    <col min="2549" max="2549" width="1" style="12" customWidth="1"/>
    <col min="2550" max="2550" width="25.77734375" style="12" customWidth="1"/>
    <col min="2551" max="2551" width="11.88671875" style="12" customWidth="1"/>
    <col min="2552" max="2561" width="10.6640625" style="12" customWidth="1"/>
    <col min="2562" max="2804" width="8.88671875" style="12"/>
    <col min="2805" max="2805" width="1" style="12" customWidth="1"/>
    <col min="2806" max="2806" width="25.77734375" style="12" customWidth="1"/>
    <col min="2807" max="2807" width="11.88671875" style="12" customWidth="1"/>
    <col min="2808" max="2817" width="10.6640625" style="12" customWidth="1"/>
    <col min="2818" max="3060" width="8.88671875" style="12"/>
    <col min="3061" max="3061" width="1" style="12" customWidth="1"/>
    <col min="3062" max="3062" width="25.77734375" style="12" customWidth="1"/>
    <col min="3063" max="3063" width="11.88671875" style="12" customWidth="1"/>
    <col min="3064" max="3073" width="10.6640625" style="12" customWidth="1"/>
    <col min="3074" max="3316" width="8.88671875" style="12"/>
    <col min="3317" max="3317" width="1" style="12" customWidth="1"/>
    <col min="3318" max="3318" width="25.77734375" style="12" customWidth="1"/>
    <col min="3319" max="3319" width="11.88671875" style="12" customWidth="1"/>
    <col min="3320" max="3329" width="10.6640625" style="12" customWidth="1"/>
    <col min="3330" max="3572" width="8.88671875" style="12"/>
    <col min="3573" max="3573" width="1" style="12" customWidth="1"/>
    <col min="3574" max="3574" width="25.77734375" style="12" customWidth="1"/>
    <col min="3575" max="3575" width="11.88671875" style="12" customWidth="1"/>
    <col min="3576" max="3585" width="10.6640625" style="12" customWidth="1"/>
    <col min="3586" max="3828" width="8.88671875" style="12"/>
    <col min="3829" max="3829" width="1" style="12" customWidth="1"/>
    <col min="3830" max="3830" width="25.77734375" style="12" customWidth="1"/>
    <col min="3831" max="3831" width="11.88671875" style="12" customWidth="1"/>
    <col min="3832" max="3841" width="10.6640625" style="12" customWidth="1"/>
    <col min="3842" max="4084" width="8.88671875" style="12"/>
    <col min="4085" max="4085" width="1" style="12" customWidth="1"/>
    <col min="4086" max="4086" width="25.77734375" style="12" customWidth="1"/>
    <col min="4087" max="4087" width="11.88671875" style="12" customWidth="1"/>
    <col min="4088" max="4097" width="10.6640625" style="12" customWidth="1"/>
    <col min="4098" max="4340" width="8.88671875" style="12"/>
    <col min="4341" max="4341" width="1" style="12" customWidth="1"/>
    <col min="4342" max="4342" width="25.77734375" style="12" customWidth="1"/>
    <col min="4343" max="4343" width="11.88671875" style="12" customWidth="1"/>
    <col min="4344" max="4353" width="10.6640625" style="12" customWidth="1"/>
    <col min="4354" max="4596" width="8.88671875" style="12"/>
    <col min="4597" max="4597" width="1" style="12" customWidth="1"/>
    <col min="4598" max="4598" width="25.77734375" style="12" customWidth="1"/>
    <col min="4599" max="4599" width="11.88671875" style="12" customWidth="1"/>
    <col min="4600" max="4609" width="10.6640625" style="12" customWidth="1"/>
    <col min="4610" max="4852" width="8.88671875" style="12"/>
    <col min="4853" max="4853" width="1" style="12" customWidth="1"/>
    <col min="4854" max="4854" width="25.77734375" style="12" customWidth="1"/>
    <col min="4855" max="4855" width="11.88671875" style="12" customWidth="1"/>
    <col min="4856" max="4865" width="10.6640625" style="12" customWidth="1"/>
    <col min="4866" max="5108" width="8.88671875" style="12"/>
    <col min="5109" max="5109" width="1" style="12" customWidth="1"/>
    <col min="5110" max="5110" width="25.77734375" style="12" customWidth="1"/>
    <col min="5111" max="5111" width="11.88671875" style="12" customWidth="1"/>
    <col min="5112" max="5121" width="10.6640625" style="12" customWidth="1"/>
    <col min="5122" max="5364" width="8.88671875" style="12"/>
    <col min="5365" max="5365" width="1" style="12" customWidth="1"/>
    <col min="5366" max="5366" width="25.77734375" style="12" customWidth="1"/>
    <col min="5367" max="5367" width="11.88671875" style="12" customWidth="1"/>
    <col min="5368" max="5377" width="10.6640625" style="12" customWidth="1"/>
    <col min="5378" max="5620" width="8.88671875" style="12"/>
    <col min="5621" max="5621" width="1" style="12" customWidth="1"/>
    <col min="5622" max="5622" width="25.77734375" style="12" customWidth="1"/>
    <col min="5623" max="5623" width="11.88671875" style="12" customWidth="1"/>
    <col min="5624" max="5633" width="10.6640625" style="12" customWidth="1"/>
    <col min="5634" max="5876" width="8.88671875" style="12"/>
    <col min="5877" max="5877" width="1" style="12" customWidth="1"/>
    <col min="5878" max="5878" width="25.77734375" style="12" customWidth="1"/>
    <col min="5879" max="5879" width="11.88671875" style="12" customWidth="1"/>
    <col min="5880" max="5889" width="10.6640625" style="12" customWidth="1"/>
    <col min="5890" max="6132" width="8.88671875" style="12"/>
    <col min="6133" max="6133" width="1" style="12" customWidth="1"/>
    <col min="6134" max="6134" width="25.77734375" style="12" customWidth="1"/>
    <col min="6135" max="6135" width="11.88671875" style="12" customWidth="1"/>
    <col min="6136" max="6145" width="10.6640625" style="12" customWidth="1"/>
    <col min="6146" max="6388" width="8.88671875" style="12"/>
    <col min="6389" max="6389" width="1" style="12" customWidth="1"/>
    <col min="6390" max="6390" width="25.77734375" style="12" customWidth="1"/>
    <col min="6391" max="6391" width="11.88671875" style="12" customWidth="1"/>
    <col min="6392" max="6401" width="10.6640625" style="12" customWidth="1"/>
    <col min="6402" max="6644" width="8.88671875" style="12"/>
    <col min="6645" max="6645" width="1" style="12" customWidth="1"/>
    <col min="6646" max="6646" width="25.77734375" style="12" customWidth="1"/>
    <col min="6647" max="6647" width="11.88671875" style="12" customWidth="1"/>
    <col min="6648" max="6657" width="10.6640625" style="12" customWidth="1"/>
    <col min="6658" max="6900" width="8.88671875" style="12"/>
    <col min="6901" max="6901" width="1" style="12" customWidth="1"/>
    <col min="6902" max="6902" width="25.77734375" style="12" customWidth="1"/>
    <col min="6903" max="6903" width="11.88671875" style="12" customWidth="1"/>
    <col min="6904" max="6913" width="10.6640625" style="12" customWidth="1"/>
    <col min="6914" max="7156" width="8.88671875" style="12"/>
    <col min="7157" max="7157" width="1" style="12" customWidth="1"/>
    <col min="7158" max="7158" width="25.77734375" style="12" customWidth="1"/>
    <col min="7159" max="7159" width="11.88671875" style="12" customWidth="1"/>
    <col min="7160" max="7169" width="10.6640625" style="12" customWidth="1"/>
    <col min="7170" max="7412" width="8.88671875" style="12"/>
    <col min="7413" max="7413" width="1" style="12" customWidth="1"/>
    <col min="7414" max="7414" width="25.77734375" style="12" customWidth="1"/>
    <col min="7415" max="7415" width="11.88671875" style="12" customWidth="1"/>
    <col min="7416" max="7425" width="10.6640625" style="12" customWidth="1"/>
    <col min="7426" max="7668" width="8.88671875" style="12"/>
    <col min="7669" max="7669" width="1" style="12" customWidth="1"/>
    <col min="7670" max="7670" width="25.77734375" style="12" customWidth="1"/>
    <col min="7671" max="7671" width="11.88671875" style="12" customWidth="1"/>
    <col min="7672" max="7681" width="10.6640625" style="12" customWidth="1"/>
    <col min="7682" max="7924" width="8.88671875" style="12"/>
    <col min="7925" max="7925" width="1" style="12" customWidth="1"/>
    <col min="7926" max="7926" width="25.77734375" style="12" customWidth="1"/>
    <col min="7927" max="7927" width="11.88671875" style="12" customWidth="1"/>
    <col min="7928" max="7937" width="10.6640625" style="12" customWidth="1"/>
    <col min="7938" max="8180" width="8.88671875" style="12"/>
    <col min="8181" max="8181" width="1" style="12" customWidth="1"/>
    <col min="8182" max="8182" width="25.77734375" style="12" customWidth="1"/>
    <col min="8183" max="8183" width="11.88671875" style="12" customWidth="1"/>
    <col min="8184" max="8193" width="10.6640625" style="12" customWidth="1"/>
    <col min="8194" max="8436" width="8.88671875" style="12"/>
    <col min="8437" max="8437" width="1" style="12" customWidth="1"/>
    <col min="8438" max="8438" width="25.77734375" style="12" customWidth="1"/>
    <col min="8439" max="8439" width="11.88671875" style="12" customWidth="1"/>
    <col min="8440" max="8449" width="10.6640625" style="12" customWidth="1"/>
    <col min="8450" max="8692" width="8.88671875" style="12"/>
    <col min="8693" max="8693" width="1" style="12" customWidth="1"/>
    <col min="8694" max="8694" width="25.77734375" style="12" customWidth="1"/>
    <col min="8695" max="8695" width="11.88671875" style="12" customWidth="1"/>
    <col min="8696" max="8705" width="10.6640625" style="12" customWidth="1"/>
    <col min="8706" max="8948" width="8.88671875" style="12"/>
    <col min="8949" max="8949" width="1" style="12" customWidth="1"/>
    <col min="8950" max="8950" width="25.77734375" style="12" customWidth="1"/>
    <col min="8951" max="8951" width="11.88671875" style="12" customWidth="1"/>
    <col min="8952" max="8961" width="10.6640625" style="12" customWidth="1"/>
    <col min="8962" max="9204" width="8.88671875" style="12"/>
    <col min="9205" max="9205" width="1" style="12" customWidth="1"/>
    <col min="9206" max="9206" width="25.77734375" style="12" customWidth="1"/>
    <col min="9207" max="9207" width="11.88671875" style="12" customWidth="1"/>
    <col min="9208" max="9217" width="10.6640625" style="12" customWidth="1"/>
    <col min="9218" max="9460" width="8.88671875" style="12"/>
    <col min="9461" max="9461" width="1" style="12" customWidth="1"/>
    <col min="9462" max="9462" width="25.77734375" style="12" customWidth="1"/>
    <col min="9463" max="9463" width="11.88671875" style="12" customWidth="1"/>
    <col min="9464" max="9473" width="10.6640625" style="12" customWidth="1"/>
    <col min="9474" max="9716" width="8.88671875" style="12"/>
    <col min="9717" max="9717" width="1" style="12" customWidth="1"/>
    <col min="9718" max="9718" width="25.77734375" style="12" customWidth="1"/>
    <col min="9719" max="9719" width="11.88671875" style="12" customWidth="1"/>
    <col min="9720" max="9729" width="10.6640625" style="12" customWidth="1"/>
    <col min="9730" max="9972" width="8.88671875" style="12"/>
    <col min="9973" max="9973" width="1" style="12" customWidth="1"/>
    <col min="9974" max="9974" width="25.77734375" style="12" customWidth="1"/>
    <col min="9975" max="9975" width="11.88671875" style="12" customWidth="1"/>
    <col min="9976" max="9985" width="10.6640625" style="12" customWidth="1"/>
    <col min="9986" max="10228" width="8.88671875" style="12"/>
    <col min="10229" max="10229" width="1" style="12" customWidth="1"/>
    <col min="10230" max="10230" width="25.77734375" style="12" customWidth="1"/>
    <col min="10231" max="10231" width="11.88671875" style="12" customWidth="1"/>
    <col min="10232" max="10241" width="10.6640625" style="12" customWidth="1"/>
    <col min="10242" max="10484" width="8.88671875" style="12"/>
    <col min="10485" max="10485" width="1" style="12" customWidth="1"/>
    <col min="10486" max="10486" width="25.77734375" style="12" customWidth="1"/>
    <col min="10487" max="10487" width="11.88671875" style="12" customWidth="1"/>
    <col min="10488" max="10497" width="10.6640625" style="12" customWidth="1"/>
    <col min="10498" max="10740" width="8.88671875" style="12"/>
    <col min="10741" max="10741" width="1" style="12" customWidth="1"/>
    <col min="10742" max="10742" width="25.77734375" style="12" customWidth="1"/>
    <col min="10743" max="10743" width="11.88671875" style="12" customWidth="1"/>
    <col min="10744" max="10753" width="10.6640625" style="12" customWidth="1"/>
    <col min="10754" max="10996" width="8.88671875" style="12"/>
    <col min="10997" max="10997" width="1" style="12" customWidth="1"/>
    <col min="10998" max="10998" width="25.77734375" style="12" customWidth="1"/>
    <col min="10999" max="10999" width="11.88671875" style="12" customWidth="1"/>
    <col min="11000" max="11009" width="10.6640625" style="12" customWidth="1"/>
    <col min="11010" max="11252" width="8.88671875" style="12"/>
    <col min="11253" max="11253" width="1" style="12" customWidth="1"/>
    <col min="11254" max="11254" width="25.77734375" style="12" customWidth="1"/>
    <col min="11255" max="11255" width="11.88671875" style="12" customWidth="1"/>
    <col min="11256" max="11265" width="10.6640625" style="12" customWidth="1"/>
    <col min="11266" max="11508" width="8.88671875" style="12"/>
    <col min="11509" max="11509" width="1" style="12" customWidth="1"/>
    <col min="11510" max="11510" width="25.77734375" style="12" customWidth="1"/>
    <col min="11511" max="11511" width="11.88671875" style="12" customWidth="1"/>
    <col min="11512" max="11521" width="10.6640625" style="12" customWidth="1"/>
    <col min="11522" max="11764" width="8.88671875" style="12"/>
    <col min="11765" max="11765" width="1" style="12" customWidth="1"/>
    <col min="11766" max="11766" width="25.77734375" style="12" customWidth="1"/>
    <col min="11767" max="11767" width="11.88671875" style="12" customWidth="1"/>
    <col min="11768" max="11777" width="10.6640625" style="12" customWidth="1"/>
    <col min="11778" max="12020" width="8.88671875" style="12"/>
    <col min="12021" max="12021" width="1" style="12" customWidth="1"/>
    <col min="12022" max="12022" width="25.77734375" style="12" customWidth="1"/>
    <col min="12023" max="12023" width="11.88671875" style="12" customWidth="1"/>
    <col min="12024" max="12033" width="10.6640625" style="12" customWidth="1"/>
    <col min="12034" max="12276" width="8.88671875" style="12"/>
    <col min="12277" max="12277" width="1" style="12" customWidth="1"/>
    <col min="12278" max="12278" width="25.77734375" style="12" customWidth="1"/>
    <col min="12279" max="12279" width="11.88671875" style="12" customWidth="1"/>
    <col min="12280" max="12289" width="10.6640625" style="12" customWidth="1"/>
    <col min="12290" max="12532" width="8.88671875" style="12"/>
    <col min="12533" max="12533" width="1" style="12" customWidth="1"/>
    <col min="12534" max="12534" width="25.77734375" style="12" customWidth="1"/>
    <col min="12535" max="12535" width="11.88671875" style="12" customWidth="1"/>
    <col min="12536" max="12545" width="10.6640625" style="12" customWidth="1"/>
    <col min="12546" max="12788" width="8.88671875" style="12"/>
    <col min="12789" max="12789" width="1" style="12" customWidth="1"/>
    <col min="12790" max="12790" width="25.77734375" style="12" customWidth="1"/>
    <col min="12791" max="12791" width="11.88671875" style="12" customWidth="1"/>
    <col min="12792" max="12801" width="10.6640625" style="12" customWidth="1"/>
    <col min="12802" max="13044" width="8.88671875" style="12"/>
    <col min="13045" max="13045" width="1" style="12" customWidth="1"/>
    <col min="13046" max="13046" width="25.77734375" style="12" customWidth="1"/>
    <col min="13047" max="13047" width="11.88671875" style="12" customWidth="1"/>
    <col min="13048" max="13057" width="10.6640625" style="12" customWidth="1"/>
    <col min="13058" max="13300" width="8.88671875" style="12"/>
    <col min="13301" max="13301" width="1" style="12" customWidth="1"/>
    <col min="13302" max="13302" width="25.77734375" style="12" customWidth="1"/>
    <col min="13303" max="13303" width="11.88671875" style="12" customWidth="1"/>
    <col min="13304" max="13313" width="10.6640625" style="12" customWidth="1"/>
    <col min="13314" max="13556" width="8.88671875" style="12"/>
    <col min="13557" max="13557" width="1" style="12" customWidth="1"/>
    <col min="13558" max="13558" width="25.77734375" style="12" customWidth="1"/>
    <col min="13559" max="13559" width="11.88671875" style="12" customWidth="1"/>
    <col min="13560" max="13569" width="10.6640625" style="12" customWidth="1"/>
    <col min="13570" max="13812" width="8.88671875" style="12"/>
    <col min="13813" max="13813" width="1" style="12" customWidth="1"/>
    <col min="13814" max="13814" width="25.77734375" style="12" customWidth="1"/>
    <col min="13815" max="13815" width="11.88671875" style="12" customWidth="1"/>
    <col min="13816" max="13825" width="10.6640625" style="12" customWidth="1"/>
    <col min="13826" max="14068" width="8.88671875" style="12"/>
    <col min="14069" max="14069" width="1" style="12" customWidth="1"/>
    <col min="14070" max="14070" width="25.77734375" style="12" customWidth="1"/>
    <col min="14071" max="14071" width="11.88671875" style="12" customWidth="1"/>
    <col min="14072" max="14081" width="10.6640625" style="12" customWidth="1"/>
    <col min="14082" max="14324" width="8.88671875" style="12"/>
    <col min="14325" max="14325" width="1" style="12" customWidth="1"/>
    <col min="14326" max="14326" width="25.77734375" style="12" customWidth="1"/>
    <col min="14327" max="14327" width="11.88671875" style="12" customWidth="1"/>
    <col min="14328" max="14337" width="10.6640625" style="12" customWidth="1"/>
    <col min="14338" max="14580" width="8.88671875" style="12"/>
    <col min="14581" max="14581" width="1" style="12" customWidth="1"/>
    <col min="14582" max="14582" width="25.77734375" style="12" customWidth="1"/>
    <col min="14583" max="14583" width="11.88671875" style="12" customWidth="1"/>
    <col min="14584" max="14593" width="10.6640625" style="12" customWidth="1"/>
    <col min="14594" max="14836" width="8.88671875" style="12"/>
    <col min="14837" max="14837" width="1" style="12" customWidth="1"/>
    <col min="14838" max="14838" width="25.77734375" style="12" customWidth="1"/>
    <col min="14839" max="14839" width="11.88671875" style="12" customWidth="1"/>
    <col min="14840" max="14849" width="10.6640625" style="12" customWidth="1"/>
    <col min="14850" max="15092" width="8.88671875" style="12"/>
    <col min="15093" max="15093" width="1" style="12" customWidth="1"/>
    <col min="15094" max="15094" width="25.77734375" style="12" customWidth="1"/>
    <col min="15095" max="15095" width="11.88671875" style="12" customWidth="1"/>
    <col min="15096" max="15105" width="10.6640625" style="12" customWidth="1"/>
    <col min="15106" max="15348" width="8.88671875" style="12"/>
    <col min="15349" max="15349" width="1" style="12" customWidth="1"/>
    <col min="15350" max="15350" width="25.77734375" style="12" customWidth="1"/>
    <col min="15351" max="15351" width="11.88671875" style="12" customWidth="1"/>
    <col min="15352" max="15361" width="10.6640625" style="12" customWidth="1"/>
    <col min="15362" max="15604" width="8.88671875" style="12"/>
    <col min="15605" max="15605" width="1" style="12" customWidth="1"/>
    <col min="15606" max="15606" width="25.77734375" style="12" customWidth="1"/>
    <col min="15607" max="15607" width="11.88671875" style="12" customWidth="1"/>
    <col min="15608" max="15617" width="10.6640625" style="12" customWidth="1"/>
    <col min="15618" max="15860" width="8.88671875" style="12"/>
    <col min="15861" max="15861" width="1" style="12" customWidth="1"/>
    <col min="15862" max="15862" width="25.77734375" style="12" customWidth="1"/>
    <col min="15863" max="15863" width="11.88671875" style="12" customWidth="1"/>
    <col min="15864" max="15873" width="10.6640625" style="12" customWidth="1"/>
    <col min="15874" max="16116" width="8.88671875" style="12"/>
    <col min="16117" max="16117" width="1" style="12" customWidth="1"/>
    <col min="16118" max="16118" width="25.77734375" style="12" customWidth="1"/>
    <col min="16119" max="16119" width="11.88671875" style="12" customWidth="1"/>
    <col min="16120" max="16129" width="10.6640625" style="12" customWidth="1"/>
    <col min="16130" max="16384" width="8.88671875" style="12"/>
  </cols>
  <sheetData>
    <row r="1" spans="1:9" s="40" customFormat="1" ht="18" customHeight="1" x14ac:dyDescent="0.25">
      <c r="A1" s="41"/>
      <c r="B1" s="41" t="s">
        <v>143</v>
      </c>
      <c r="C1" s="41"/>
      <c r="D1" s="41"/>
      <c r="E1" s="41"/>
      <c r="F1" s="41"/>
      <c r="G1" s="41"/>
      <c r="I1" s="3" t="s">
        <v>34</v>
      </c>
    </row>
    <row r="2" spans="1:9" s="40" customFormat="1" ht="18" customHeight="1" x14ac:dyDescent="0.25">
      <c r="A2" s="41"/>
      <c r="B2" s="41"/>
      <c r="C2" s="41"/>
      <c r="D2" s="41"/>
      <c r="E2" s="41"/>
      <c r="F2" s="41"/>
      <c r="G2" s="41"/>
    </row>
    <row r="3" spans="1:9" s="39" customFormat="1" ht="10.8" customHeight="1" x14ac:dyDescent="0.25">
      <c r="A3" s="42"/>
      <c r="B3" s="42"/>
      <c r="C3" s="42"/>
      <c r="D3" s="42"/>
      <c r="E3" s="42"/>
      <c r="F3" s="42"/>
      <c r="G3" s="82" t="s">
        <v>53</v>
      </c>
    </row>
    <row r="4" spans="1:9" s="43" customFormat="1" ht="36.6" customHeight="1" x14ac:dyDescent="0.25">
      <c r="B4" s="44"/>
      <c r="C4" s="48" t="s">
        <v>144</v>
      </c>
      <c r="D4" s="299" t="s">
        <v>105</v>
      </c>
      <c r="E4" s="299" t="s">
        <v>106</v>
      </c>
      <c r="F4" s="49" t="s">
        <v>43</v>
      </c>
      <c r="G4" s="44" t="s">
        <v>39</v>
      </c>
    </row>
    <row r="5" spans="1:9" s="39" customFormat="1" ht="15" customHeight="1" x14ac:dyDescent="0.25">
      <c r="B5" s="45" t="s">
        <v>0</v>
      </c>
      <c r="C5" s="55">
        <v>92.389223399112211</v>
      </c>
      <c r="D5" s="56">
        <v>99.234080073150025</v>
      </c>
      <c r="E5" s="56">
        <v>78.306772373018006</v>
      </c>
      <c r="F5" s="57">
        <v>68.296610892948607</v>
      </c>
      <c r="G5" s="58">
        <v>80.166843507070013</v>
      </c>
    </row>
    <row r="6" spans="1:9" ht="15" customHeight="1" x14ac:dyDescent="0.25">
      <c r="B6" s="46" t="s">
        <v>41</v>
      </c>
      <c r="C6" s="59">
        <v>116.36873802140954</v>
      </c>
      <c r="D6" s="60">
        <v>125.78785279752772</v>
      </c>
      <c r="E6" s="60">
        <v>92.02497696045576</v>
      </c>
      <c r="F6" s="61">
        <v>66.090117553330671</v>
      </c>
      <c r="G6" s="62">
        <v>89.274841274332019</v>
      </c>
    </row>
    <row r="7" spans="1:9" ht="15" customHeight="1" x14ac:dyDescent="0.25">
      <c r="B7" s="47" t="s">
        <v>42</v>
      </c>
      <c r="C7" s="63">
        <v>96.865929949428732</v>
      </c>
      <c r="D7" s="64">
        <v>103.72296500196619</v>
      </c>
      <c r="E7" s="64">
        <v>83.141837193613668</v>
      </c>
      <c r="F7" s="65">
        <v>68.033499185039034</v>
      </c>
      <c r="G7" s="66">
        <v>83.424363614549378</v>
      </c>
    </row>
    <row r="8" spans="1:9" s="51" customFormat="1" ht="15" customHeight="1" x14ac:dyDescent="0.25">
      <c r="B8" s="52" t="s">
        <v>44</v>
      </c>
      <c r="C8" s="53"/>
      <c r="D8" s="53"/>
      <c r="E8" s="53"/>
      <c r="F8" s="53"/>
      <c r="G8" s="53"/>
    </row>
    <row r="9" spans="1:9" s="54" customFormat="1" ht="30.6" customHeight="1" x14ac:dyDescent="0.25">
      <c r="B9" s="314" t="s">
        <v>132</v>
      </c>
      <c r="C9" s="314"/>
      <c r="D9" s="314"/>
      <c r="E9" s="314"/>
      <c r="F9" s="314"/>
      <c r="G9" s="314"/>
    </row>
  </sheetData>
  <mergeCells count="1">
    <mergeCell ref="B9:G9"/>
  </mergeCells>
  <hyperlinks>
    <hyperlink ref="I1" location="Sommaire!A1" display="retour sommaire"/>
  </hyperlinks>
  <pageMargins left="0.78431372549019618" right="0.78431372549019618" top="0.98039215686274517" bottom="0.98039215686274517" header="0.50980392156862753" footer="0.50980392156862753"/>
  <pageSetup paperSize="9" scale="1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zoomScale="90" zoomScaleNormal="90" workbookViewId="0">
      <selection activeCell="M1" sqref="M1"/>
    </sheetView>
  </sheetViews>
  <sheetFormatPr baseColWidth="10" defaultRowHeight="13.2" x14ac:dyDescent="0.25"/>
  <cols>
    <col min="1" max="1" width="3.44140625" style="11" customWidth="1"/>
    <col min="2" max="2" width="22" style="11" customWidth="1"/>
    <col min="3" max="9" width="9.77734375" style="11" customWidth="1"/>
    <col min="10" max="10" width="10.5546875" style="11" customWidth="1"/>
    <col min="11" max="11" width="10.77734375" style="11" customWidth="1"/>
    <col min="12" max="12" width="11.88671875" style="11" bestFit="1" customWidth="1"/>
    <col min="13" max="238" width="11.5546875" style="11"/>
    <col min="239" max="239" width="20.5546875" style="11" bestFit="1" customWidth="1"/>
    <col min="240" max="247" width="11.88671875" style="11" bestFit="1" customWidth="1"/>
    <col min="248" max="248" width="11.33203125" style="11" customWidth="1"/>
    <col min="249" max="251" width="11.88671875" style="11" bestFit="1" customWidth="1"/>
    <col min="252" max="252" width="21.33203125" style="11" customWidth="1"/>
    <col min="253" max="253" width="11.88671875" style="11" bestFit="1" customWidth="1"/>
    <col min="254" max="254" width="11.33203125" style="11" bestFit="1" customWidth="1"/>
    <col min="255" max="494" width="11.5546875" style="11"/>
    <col min="495" max="495" width="20.5546875" style="11" bestFit="1" customWidth="1"/>
    <col min="496" max="503" width="11.88671875" style="11" bestFit="1" customWidth="1"/>
    <col min="504" max="504" width="11.33203125" style="11" customWidth="1"/>
    <col min="505" max="507" width="11.88671875" style="11" bestFit="1" customWidth="1"/>
    <col min="508" max="508" width="21.33203125" style="11" customWidth="1"/>
    <col min="509" max="509" width="11.88671875" style="11" bestFit="1" customWidth="1"/>
    <col min="510" max="510" width="11.33203125" style="11" bestFit="1" customWidth="1"/>
    <col min="511" max="750" width="11.5546875" style="11"/>
    <col min="751" max="751" width="20.5546875" style="11" bestFit="1" customWidth="1"/>
    <col min="752" max="759" width="11.88671875" style="11" bestFit="1" customWidth="1"/>
    <col min="760" max="760" width="11.33203125" style="11" customWidth="1"/>
    <col min="761" max="763" width="11.88671875" style="11" bestFit="1" customWidth="1"/>
    <col min="764" max="764" width="21.33203125" style="11" customWidth="1"/>
    <col min="765" max="765" width="11.88671875" style="11" bestFit="1" customWidth="1"/>
    <col min="766" max="766" width="11.33203125" style="11" bestFit="1" customWidth="1"/>
    <col min="767" max="1006" width="11.5546875" style="11"/>
    <col min="1007" max="1007" width="20.5546875" style="11" bestFit="1" customWidth="1"/>
    <col min="1008" max="1015" width="11.88671875" style="11" bestFit="1" customWidth="1"/>
    <col min="1016" max="1016" width="11.33203125" style="11" customWidth="1"/>
    <col min="1017" max="1019" width="11.88671875" style="11" bestFit="1" customWidth="1"/>
    <col min="1020" max="1020" width="21.33203125" style="11" customWidth="1"/>
    <col min="1021" max="1021" width="11.88671875" style="11" bestFit="1" customWidth="1"/>
    <col min="1022" max="1022" width="11.33203125" style="11" bestFit="1" customWidth="1"/>
    <col min="1023" max="1262" width="11.5546875" style="11"/>
    <col min="1263" max="1263" width="20.5546875" style="11" bestFit="1" customWidth="1"/>
    <col min="1264" max="1271" width="11.88671875" style="11" bestFit="1" customWidth="1"/>
    <col min="1272" max="1272" width="11.33203125" style="11" customWidth="1"/>
    <col min="1273" max="1275" width="11.88671875" style="11" bestFit="1" customWidth="1"/>
    <col min="1276" max="1276" width="21.33203125" style="11" customWidth="1"/>
    <col min="1277" max="1277" width="11.88671875" style="11" bestFit="1" customWidth="1"/>
    <col min="1278" max="1278" width="11.33203125" style="11" bestFit="1" customWidth="1"/>
    <col min="1279" max="1518" width="11.5546875" style="11"/>
    <col min="1519" max="1519" width="20.5546875" style="11" bestFit="1" customWidth="1"/>
    <col min="1520" max="1527" width="11.88671875" style="11" bestFit="1" customWidth="1"/>
    <col min="1528" max="1528" width="11.33203125" style="11" customWidth="1"/>
    <col min="1529" max="1531" width="11.88671875" style="11" bestFit="1" customWidth="1"/>
    <col min="1532" max="1532" width="21.33203125" style="11" customWidth="1"/>
    <col min="1533" max="1533" width="11.88671875" style="11" bestFit="1" customWidth="1"/>
    <col min="1534" max="1534" width="11.33203125" style="11" bestFit="1" customWidth="1"/>
    <col min="1535" max="1774" width="11.5546875" style="11"/>
    <col min="1775" max="1775" width="20.5546875" style="11" bestFit="1" customWidth="1"/>
    <col min="1776" max="1783" width="11.88671875" style="11" bestFit="1" customWidth="1"/>
    <col min="1784" max="1784" width="11.33203125" style="11" customWidth="1"/>
    <col min="1785" max="1787" width="11.88671875" style="11" bestFit="1" customWidth="1"/>
    <col min="1788" max="1788" width="21.33203125" style="11" customWidth="1"/>
    <col min="1789" max="1789" width="11.88671875" style="11" bestFit="1" customWidth="1"/>
    <col min="1790" max="1790" width="11.33203125" style="11" bestFit="1" customWidth="1"/>
    <col min="1791" max="2030" width="11.5546875" style="11"/>
    <col min="2031" max="2031" width="20.5546875" style="11" bestFit="1" customWidth="1"/>
    <col min="2032" max="2039" width="11.88671875" style="11" bestFit="1" customWidth="1"/>
    <col min="2040" max="2040" width="11.33203125" style="11" customWidth="1"/>
    <col min="2041" max="2043" width="11.88671875" style="11" bestFit="1" customWidth="1"/>
    <col min="2044" max="2044" width="21.33203125" style="11" customWidth="1"/>
    <col min="2045" max="2045" width="11.88671875" style="11" bestFit="1" customWidth="1"/>
    <col min="2046" max="2046" width="11.33203125" style="11" bestFit="1" customWidth="1"/>
    <col min="2047" max="2286" width="11.5546875" style="11"/>
    <col min="2287" max="2287" width="20.5546875" style="11" bestFit="1" customWidth="1"/>
    <col min="2288" max="2295" width="11.88671875" style="11" bestFit="1" customWidth="1"/>
    <col min="2296" max="2296" width="11.33203125" style="11" customWidth="1"/>
    <col min="2297" max="2299" width="11.88671875" style="11" bestFit="1" customWidth="1"/>
    <col min="2300" max="2300" width="21.33203125" style="11" customWidth="1"/>
    <col min="2301" max="2301" width="11.88671875" style="11" bestFit="1" customWidth="1"/>
    <col min="2302" max="2302" width="11.33203125" style="11" bestFit="1" customWidth="1"/>
    <col min="2303" max="2542" width="11.5546875" style="11"/>
    <col min="2543" max="2543" width="20.5546875" style="11" bestFit="1" customWidth="1"/>
    <col min="2544" max="2551" width="11.88671875" style="11" bestFit="1" customWidth="1"/>
    <col min="2552" max="2552" width="11.33203125" style="11" customWidth="1"/>
    <col min="2553" max="2555" width="11.88671875" style="11" bestFit="1" customWidth="1"/>
    <col min="2556" max="2556" width="21.33203125" style="11" customWidth="1"/>
    <col min="2557" max="2557" width="11.88671875" style="11" bestFit="1" customWidth="1"/>
    <col min="2558" max="2558" width="11.33203125" style="11" bestFit="1" customWidth="1"/>
    <col min="2559" max="2798" width="11.5546875" style="11"/>
    <col min="2799" max="2799" width="20.5546875" style="11" bestFit="1" customWidth="1"/>
    <col min="2800" max="2807" width="11.88671875" style="11" bestFit="1" customWidth="1"/>
    <col min="2808" max="2808" width="11.33203125" style="11" customWidth="1"/>
    <col min="2809" max="2811" width="11.88671875" style="11" bestFit="1" customWidth="1"/>
    <col min="2812" max="2812" width="21.33203125" style="11" customWidth="1"/>
    <col min="2813" max="2813" width="11.88671875" style="11" bestFit="1" customWidth="1"/>
    <col min="2814" max="2814" width="11.33203125" style="11" bestFit="1" customWidth="1"/>
    <col min="2815" max="3054" width="11.5546875" style="11"/>
    <col min="3055" max="3055" width="20.5546875" style="11" bestFit="1" customWidth="1"/>
    <col min="3056" max="3063" width="11.88671875" style="11" bestFit="1" customWidth="1"/>
    <col min="3064" max="3064" width="11.33203125" style="11" customWidth="1"/>
    <col min="3065" max="3067" width="11.88671875" style="11" bestFit="1" customWidth="1"/>
    <col min="3068" max="3068" width="21.33203125" style="11" customWidth="1"/>
    <col min="3069" max="3069" width="11.88671875" style="11" bestFit="1" customWidth="1"/>
    <col min="3070" max="3070" width="11.33203125" style="11" bestFit="1" customWidth="1"/>
    <col min="3071" max="3310" width="11.5546875" style="11"/>
    <col min="3311" max="3311" width="20.5546875" style="11" bestFit="1" customWidth="1"/>
    <col min="3312" max="3319" width="11.88671875" style="11" bestFit="1" customWidth="1"/>
    <col min="3320" max="3320" width="11.33203125" style="11" customWidth="1"/>
    <col min="3321" max="3323" width="11.88671875" style="11" bestFit="1" customWidth="1"/>
    <col min="3324" max="3324" width="21.33203125" style="11" customWidth="1"/>
    <col min="3325" max="3325" width="11.88671875" style="11" bestFit="1" customWidth="1"/>
    <col min="3326" max="3326" width="11.33203125" style="11" bestFit="1" customWidth="1"/>
    <col min="3327" max="3566" width="11.5546875" style="11"/>
    <col min="3567" max="3567" width="20.5546875" style="11" bestFit="1" customWidth="1"/>
    <col min="3568" max="3575" width="11.88671875" style="11" bestFit="1" customWidth="1"/>
    <col min="3576" max="3576" width="11.33203125" style="11" customWidth="1"/>
    <col min="3577" max="3579" width="11.88671875" style="11" bestFit="1" customWidth="1"/>
    <col min="3580" max="3580" width="21.33203125" style="11" customWidth="1"/>
    <col min="3581" max="3581" width="11.88671875" style="11" bestFit="1" customWidth="1"/>
    <col min="3582" max="3582" width="11.33203125" style="11" bestFit="1" customWidth="1"/>
    <col min="3583" max="3822" width="11.5546875" style="11"/>
    <col min="3823" max="3823" width="20.5546875" style="11" bestFit="1" customWidth="1"/>
    <col min="3824" max="3831" width="11.88671875" style="11" bestFit="1" customWidth="1"/>
    <col min="3832" max="3832" width="11.33203125" style="11" customWidth="1"/>
    <col min="3833" max="3835" width="11.88671875" style="11" bestFit="1" customWidth="1"/>
    <col min="3836" max="3836" width="21.33203125" style="11" customWidth="1"/>
    <col min="3837" max="3837" width="11.88671875" style="11" bestFit="1" customWidth="1"/>
    <col min="3838" max="3838" width="11.33203125" style="11" bestFit="1" customWidth="1"/>
    <col min="3839" max="4078" width="11.5546875" style="11"/>
    <col min="4079" max="4079" width="20.5546875" style="11" bestFit="1" customWidth="1"/>
    <col min="4080" max="4087" width="11.88671875" style="11" bestFit="1" customWidth="1"/>
    <col min="4088" max="4088" width="11.33203125" style="11" customWidth="1"/>
    <col min="4089" max="4091" width="11.88671875" style="11" bestFit="1" customWidth="1"/>
    <col min="4092" max="4092" width="21.33203125" style="11" customWidth="1"/>
    <col min="4093" max="4093" width="11.88671875" style="11" bestFit="1" customWidth="1"/>
    <col min="4094" max="4094" width="11.33203125" style="11" bestFit="1" customWidth="1"/>
    <col min="4095" max="4334" width="11.5546875" style="11"/>
    <col min="4335" max="4335" width="20.5546875" style="11" bestFit="1" customWidth="1"/>
    <col min="4336" max="4343" width="11.88671875" style="11" bestFit="1" customWidth="1"/>
    <col min="4344" max="4344" width="11.33203125" style="11" customWidth="1"/>
    <col min="4345" max="4347" width="11.88671875" style="11" bestFit="1" customWidth="1"/>
    <col min="4348" max="4348" width="21.33203125" style="11" customWidth="1"/>
    <col min="4349" max="4349" width="11.88671875" style="11" bestFit="1" customWidth="1"/>
    <col min="4350" max="4350" width="11.33203125" style="11" bestFit="1" customWidth="1"/>
    <col min="4351" max="4590" width="11.5546875" style="11"/>
    <col min="4591" max="4591" width="20.5546875" style="11" bestFit="1" customWidth="1"/>
    <col min="4592" max="4599" width="11.88671875" style="11" bestFit="1" customWidth="1"/>
    <col min="4600" max="4600" width="11.33203125" style="11" customWidth="1"/>
    <col min="4601" max="4603" width="11.88671875" style="11" bestFit="1" customWidth="1"/>
    <col min="4604" max="4604" width="21.33203125" style="11" customWidth="1"/>
    <col min="4605" max="4605" width="11.88671875" style="11" bestFit="1" customWidth="1"/>
    <col min="4606" max="4606" width="11.33203125" style="11" bestFit="1" customWidth="1"/>
    <col min="4607" max="4846" width="11.5546875" style="11"/>
    <col min="4847" max="4847" width="20.5546875" style="11" bestFit="1" customWidth="1"/>
    <col min="4848" max="4855" width="11.88671875" style="11" bestFit="1" customWidth="1"/>
    <col min="4856" max="4856" width="11.33203125" style="11" customWidth="1"/>
    <col min="4857" max="4859" width="11.88671875" style="11" bestFit="1" customWidth="1"/>
    <col min="4860" max="4860" width="21.33203125" style="11" customWidth="1"/>
    <col min="4861" max="4861" width="11.88671875" style="11" bestFit="1" customWidth="1"/>
    <col min="4862" max="4862" width="11.33203125" style="11" bestFit="1" customWidth="1"/>
    <col min="4863" max="5102" width="11.5546875" style="11"/>
    <col min="5103" max="5103" width="20.5546875" style="11" bestFit="1" customWidth="1"/>
    <col min="5104" max="5111" width="11.88671875" style="11" bestFit="1" customWidth="1"/>
    <col min="5112" max="5112" width="11.33203125" style="11" customWidth="1"/>
    <col min="5113" max="5115" width="11.88671875" style="11" bestFit="1" customWidth="1"/>
    <col min="5116" max="5116" width="21.33203125" style="11" customWidth="1"/>
    <col min="5117" max="5117" width="11.88671875" style="11" bestFit="1" customWidth="1"/>
    <col min="5118" max="5118" width="11.33203125" style="11" bestFit="1" customWidth="1"/>
    <col min="5119" max="5358" width="11.5546875" style="11"/>
    <col min="5359" max="5359" width="20.5546875" style="11" bestFit="1" customWidth="1"/>
    <col min="5360" max="5367" width="11.88671875" style="11" bestFit="1" customWidth="1"/>
    <col min="5368" max="5368" width="11.33203125" style="11" customWidth="1"/>
    <col min="5369" max="5371" width="11.88671875" style="11" bestFit="1" customWidth="1"/>
    <col min="5372" max="5372" width="21.33203125" style="11" customWidth="1"/>
    <col min="5373" max="5373" width="11.88671875" style="11" bestFit="1" customWidth="1"/>
    <col min="5374" max="5374" width="11.33203125" style="11" bestFit="1" customWidth="1"/>
    <col min="5375" max="5614" width="11.5546875" style="11"/>
    <col min="5615" max="5615" width="20.5546875" style="11" bestFit="1" customWidth="1"/>
    <col min="5616" max="5623" width="11.88671875" style="11" bestFit="1" customWidth="1"/>
    <col min="5624" max="5624" width="11.33203125" style="11" customWidth="1"/>
    <col min="5625" max="5627" width="11.88671875" style="11" bestFit="1" customWidth="1"/>
    <col min="5628" max="5628" width="21.33203125" style="11" customWidth="1"/>
    <col min="5629" max="5629" width="11.88671875" style="11" bestFit="1" customWidth="1"/>
    <col min="5630" max="5630" width="11.33203125" style="11" bestFit="1" customWidth="1"/>
    <col min="5631" max="5870" width="11.5546875" style="11"/>
    <col min="5871" max="5871" width="20.5546875" style="11" bestFit="1" customWidth="1"/>
    <col min="5872" max="5879" width="11.88671875" style="11" bestFit="1" customWidth="1"/>
    <col min="5880" max="5880" width="11.33203125" style="11" customWidth="1"/>
    <col min="5881" max="5883" width="11.88671875" style="11" bestFit="1" customWidth="1"/>
    <col min="5884" max="5884" width="21.33203125" style="11" customWidth="1"/>
    <col min="5885" max="5885" width="11.88671875" style="11" bestFit="1" customWidth="1"/>
    <col min="5886" max="5886" width="11.33203125" style="11" bestFit="1" customWidth="1"/>
    <col min="5887" max="6126" width="11.5546875" style="11"/>
    <col min="6127" max="6127" width="20.5546875" style="11" bestFit="1" customWidth="1"/>
    <col min="6128" max="6135" width="11.88671875" style="11" bestFit="1" customWidth="1"/>
    <col min="6136" max="6136" width="11.33203125" style="11" customWidth="1"/>
    <col min="6137" max="6139" width="11.88671875" style="11" bestFit="1" customWidth="1"/>
    <col min="6140" max="6140" width="21.33203125" style="11" customWidth="1"/>
    <col min="6141" max="6141" width="11.88671875" style="11" bestFit="1" customWidth="1"/>
    <col min="6142" max="6142" width="11.33203125" style="11" bestFit="1" customWidth="1"/>
    <col min="6143" max="6382" width="11.5546875" style="11"/>
    <col min="6383" max="6383" width="20.5546875" style="11" bestFit="1" customWidth="1"/>
    <col min="6384" max="6391" width="11.88671875" style="11" bestFit="1" customWidth="1"/>
    <col min="6392" max="6392" width="11.33203125" style="11" customWidth="1"/>
    <col min="6393" max="6395" width="11.88671875" style="11" bestFit="1" customWidth="1"/>
    <col min="6396" max="6396" width="21.33203125" style="11" customWidth="1"/>
    <col min="6397" max="6397" width="11.88671875" style="11" bestFit="1" customWidth="1"/>
    <col min="6398" max="6398" width="11.33203125" style="11" bestFit="1" customWidth="1"/>
    <col min="6399" max="6638" width="11.5546875" style="11"/>
    <col min="6639" max="6639" width="20.5546875" style="11" bestFit="1" customWidth="1"/>
    <col min="6640" max="6647" width="11.88671875" style="11" bestFit="1" customWidth="1"/>
    <col min="6648" max="6648" width="11.33203125" style="11" customWidth="1"/>
    <col min="6649" max="6651" width="11.88671875" style="11" bestFit="1" customWidth="1"/>
    <col min="6652" max="6652" width="21.33203125" style="11" customWidth="1"/>
    <col min="6653" max="6653" width="11.88671875" style="11" bestFit="1" customWidth="1"/>
    <col min="6654" max="6654" width="11.33203125" style="11" bestFit="1" customWidth="1"/>
    <col min="6655" max="6894" width="11.5546875" style="11"/>
    <col min="6895" max="6895" width="20.5546875" style="11" bestFit="1" customWidth="1"/>
    <col min="6896" max="6903" width="11.88671875" style="11" bestFit="1" customWidth="1"/>
    <col min="6904" max="6904" width="11.33203125" style="11" customWidth="1"/>
    <col min="6905" max="6907" width="11.88671875" style="11" bestFit="1" customWidth="1"/>
    <col min="6908" max="6908" width="21.33203125" style="11" customWidth="1"/>
    <col min="6909" max="6909" width="11.88671875" style="11" bestFit="1" customWidth="1"/>
    <col min="6910" max="6910" width="11.33203125" style="11" bestFit="1" customWidth="1"/>
    <col min="6911" max="7150" width="11.5546875" style="11"/>
    <col min="7151" max="7151" width="20.5546875" style="11" bestFit="1" customWidth="1"/>
    <col min="7152" max="7159" width="11.88671875" style="11" bestFit="1" customWidth="1"/>
    <col min="7160" max="7160" width="11.33203125" style="11" customWidth="1"/>
    <col min="7161" max="7163" width="11.88671875" style="11" bestFit="1" customWidth="1"/>
    <col min="7164" max="7164" width="21.33203125" style="11" customWidth="1"/>
    <col min="7165" max="7165" width="11.88671875" style="11" bestFit="1" customWidth="1"/>
    <col min="7166" max="7166" width="11.33203125" style="11" bestFit="1" customWidth="1"/>
    <col min="7167" max="7406" width="11.5546875" style="11"/>
    <col min="7407" max="7407" width="20.5546875" style="11" bestFit="1" customWidth="1"/>
    <col min="7408" max="7415" width="11.88671875" style="11" bestFit="1" customWidth="1"/>
    <col min="7416" max="7416" width="11.33203125" style="11" customWidth="1"/>
    <col min="7417" max="7419" width="11.88671875" style="11" bestFit="1" customWidth="1"/>
    <col min="7420" max="7420" width="21.33203125" style="11" customWidth="1"/>
    <col min="7421" max="7421" width="11.88671875" style="11" bestFit="1" customWidth="1"/>
    <col min="7422" max="7422" width="11.33203125" style="11" bestFit="1" customWidth="1"/>
    <col min="7423" max="7662" width="11.5546875" style="11"/>
    <col min="7663" max="7663" width="20.5546875" style="11" bestFit="1" customWidth="1"/>
    <col min="7664" max="7671" width="11.88671875" style="11" bestFit="1" customWidth="1"/>
    <col min="7672" max="7672" width="11.33203125" style="11" customWidth="1"/>
    <col min="7673" max="7675" width="11.88671875" style="11" bestFit="1" customWidth="1"/>
    <col min="7676" max="7676" width="21.33203125" style="11" customWidth="1"/>
    <col min="7677" max="7677" width="11.88671875" style="11" bestFit="1" customWidth="1"/>
    <col min="7678" max="7678" width="11.33203125" style="11" bestFit="1" customWidth="1"/>
    <col min="7679" max="7918" width="11.5546875" style="11"/>
    <col min="7919" max="7919" width="20.5546875" style="11" bestFit="1" customWidth="1"/>
    <col min="7920" max="7927" width="11.88671875" style="11" bestFit="1" customWidth="1"/>
    <col min="7928" max="7928" width="11.33203125" style="11" customWidth="1"/>
    <col min="7929" max="7931" width="11.88671875" style="11" bestFit="1" customWidth="1"/>
    <col min="7932" max="7932" width="21.33203125" style="11" customWidth="1"/>
    <col min="7933" max="7933" width="11.88671875" style="11" bestFit="1" customWidth="1"/>
    <col min="7934" max="7934" width="11.33203125" style="11" bestFit="1" customWidth="1"/>
    <col min="7935" max="8174" width="11.5546875" style="11"/>
    <col min="8175" max="8175" width="20.5546875" style="11" bestFit="1" customWidth="1"/>
    <col min="8176" max="8183" width="11.88671875" style="11" bestFit="1" customWidth="1"/>
    <col min="8184" max="8184" width="11.33203125" style="11" customWidth="1"/>
    <col min="8185" max="8187" width="11.88671875" style="11" bestFit="1" customWidth="1"/>
    <col min="8188" max="8188" width="21.33203125" style="11" customWidth="1"/>
    <col min="8189" max="8189" width="11.88671875" style="11" bestFit="1" customWidth="1"/>
    <col min="8190" max="8190" width="11.33203125" style="11" bestFit="1" customWidth="1"/>
    <col min="8191" max="8430" width="11.5546875" style="11"/>
    <col min="8431" max="8431" width="20.5546875" style="11" bestFit="1" customWidth="1"/>
    <col min="8432" max="8439" width="11.88671875" style="11" bestFit="1" customWidth="1"/>
    <col min="8440" max="8440" width="11.33203125" style="11" customWidth="1"/>
    <col min="8441" max="8443" width="11.88671875" style="11" bestFit="1" customWidth="1"/>
    <col min="8444" max="8444" width="21.33203125" style="11" customWidth="1"/>
    <col min="8445" max="8445" width="11.88671875" style="11" bestFit="1" customWidth="1"/>
    <col min="8446" max="8446" width="11.33203125" style="11" bestFit="1" customWidth="1"/>
    <col min="8447" max="8686" width="11.5546875" style="11"/>
    <col min="8687" max="8687" width="20.5546875" style="11" bestFit="1" customWidth="1"/>
    <col min="8688" max="8695" width="11.88671875" style="11" bestFit="1" customWidth="1"/>
    <col min="8696" max="8696" width="11.33203125" style="11" customWidth="1"/>
    <col min="8697" max="8699" width="11.88671875" style="11" bestFit="1" customWidth="1"/>
    <col min="8700" max="8700" width="21.33203125" style="11" customWidth="1"/>
    <col min="8701" max="8701" width="11.88671875" style="11" bestFit="1" customWidth="1"/>
    <col min="8702" max="8702" width="11.33203125" style="11" bestFit="1" customWidth="1"/>
    <col min="8703" max="8942" width="11.5546875" style="11"/>
    <col min="8943" max="8943" width="20.5546875" style="11" bestFit="1" customWidth="1"/>
    <col min="8944" max="8951" width="11.88671875" style="11" bestFit="1" customWidth="1"/>
    <col min="8952" max="8952" width="11.33203125" style="11" customWidth="1"/>
    <col min="8953" max="8955" width="11.88671875" style="11" bestFit="1" customWidth="1"/>
    <col min="8956" max="8956" width="21.33203125" style="11" customWidth="1"/>
    <col min="8957" max="8957" width="11.88671875" style="11" bestFit="1" customWidth="1"/>
    <col min="8958" max="8958" width="11.33203125" style="11" bestFit="1" customWidth="1"/>
    <col min="8959" max="9198" width="11.5546875" style="11"/>
    <col min="9199" max="9199" width="20.5546875" style="11" bestFit="1" customWidth="1"/>
    <col min="9200" max="9207" width="11.88671875" style="11" bestFit="1" customWidth="1"/>
    <col min="9208" max="9208" width="11.33203125" style="11" customWidth="1"/>
    <col min="9209" max="9211" width="11.88671875" style="11" bestFit="1" customWidth="1"/>
    <col min="9212" max="9212" width="21.33203125" style="11" customWidth="1"/>
    <col min="9213" max="9213" width="11.88671875" style="11" bestFit="1" customWidth="1"/>
    <col min="9214" max="9214" width="11.33203125" style="11" bestFit="1" customWidth="1"/>
    <col min="9215" max="9454" width="11.5546875" style="11"/>
    <col min="9455" max="9455" width="20.5546875" style="11" bestFit="1" customWidth="1"/>
    <col min="9456" max="9463" width="11.88671875" style="11" bestFit="1" customWidth="1"/>
    <col min="9464" max="9464" width="11.33203125" style="11" customWidth="1"/>
    <col min="9465" max="9467" width="11.88671875" style="11" bestFit="1" customWidth="1"/>
    <col min="9468" max="9468" width="21.33203125" style="11" customWidth="1"/>
    <col min="9469" max="9469" width="11.88671875" style="11" bestFit="1" customWidth="1"/>
    <col min="9470" max="9470" width="11.33203125" style="11" bestFit="1" customWidth="1"/>
    <col min="9471" max="9710" width="11.5546875" style="11"/>
    <col min="9711" max="9711" width="20.5546875" style="11" bestFit="1" customWidth="1"/>
    <col min="9712" max="9719" width="11.88671875" style="11" bestFit="1" customWidth="1"/>
    <col min="9720" max="9720" width="11.33203125" style="11" customWidth="1"/>
    <col min="9721" max="9723" width="11.88671875" style="11" bestFit="1" customWidth="1"/>
    <col min="9724" max="9724" width="21.33203125" style="11" customWidth="1"/>
    <col min="9725" max="9725" width="11.88671875" style="11" bestFit="1" customWidth="1"/>
    <col min="9726" max="9726" width="11.33203125" style="11" bestFit="1" customWidth="1"/>
    <col min="9727" max="9966" width="11.5546875" style="11"/>
    <col min="9967" max="9967" width="20.5546875" style="11" bestFit="1" customWidth="1"/>
    <col min="9968" max="9975" width="11.88671875" style="11" bestFit="1" customWidth="1"/>
    <col min="9976" max="9976" width="11.33203125" style="11" customWidth="1"/>
    <col min="9977" max="9979" width="11.88671875" style="11" bestFit="1" customWidth="1"/>
    <col min="9980" max="9980" width="21.33203125" style="11" customWidth="1"/>
    <col min="9981" max="9981" width="11.88671875" style="11" bestFit="1" customWidth="1"/>
    <col min="9982" max="9982" width="11.33203125" style="11" bestFit="1" customWidth="1"/>
    <col min="9983" max="10222" width="11.5546875" style="11"/>
    <col min="10223" max="10223" width="20.5546875" style="11" bestFit="1" customWidth="1"/>
    <col min="10224" max="10231" width="11.88671875" style="11" bestFit="1" customWidth="1"/>
    <col min="10232" max="10232" width="11.33203125" style="11" customWidth="1"/>
    <col min="10233" max="10235" width="11.88671875" style="11" bestFit="1" customWidth="1"/>
    <col min="10236" max="10236" width="21.33203125" style="11" customWidth="1"/>
    <col min="10237" max="10237" width="11.88671875" style="11" bestFit="1" customWidth="1"/>
    <col min="10238" max="10238" width="11.33203125" style="11" bestFit="1" customWidth="1"/>
    <col min="10239" max="10478" width="11.5546875" style="11"/>
    <col min="10479" max="10479" width="20.5546875" style="11" bestFit="1" customWidth="1"/>
    <col min="10480" max="10487" width="11.88671875" style="11" bestFit="1" customWidth="1"/>
    <col min="10488" max="10488" width="11.33203125" style="11" customWidth="1"/>
    <col min="10489" max="10491" width="11.88671875" style="11" bestFit="1" customWidth="1"/>
    <col min="10492" max="10492" width="21.33203125" style="11" customWidth="1"/>
    <col min="10493" max="10493" width="11.88671875" style="11" bestFit="1" customWidth="1"/>
    <col min="10494" max="10494" width="11.33203125" style="11" bestFit="1" customWidth="1"/>
    <col min="10495" max="10734" width="11.5546875" style="11"/>
    <col min="10735" max="10735" width="20.5546875" style="11" bestFit="1" customWidth="1"/>
    <col min="10736" max="10743" width="11.88671875" style="11" bestFit="1" customWidth="1"/>
    <col min="10744" max="10744" width="11.33203125" style="11" customWidth="1"/>
    <col min="10745" max="10747" width="11.88671875" style="11" bestFit="1" customWidth="1"/>
    <col min="10748" max="10748" width="21.33203125" style="11" customWidth="1"/>
    <col min="10749" max="10749" width="11.88671875" style="11" bestFit="1" customWidth="1"/>
    <col min="10750" max="10750" width="11.33203125" style="11" bestFit="1" customWidth="1"/>
    <col min="10751" max="10990" width="11.5546875" style="11"/>
    <col min="10991" max="10991" width="20.5546875" style="11" bestFit="1" customWidth="1"/>
    <col min="10992" max="10999" width="11.88671875" style="11" bestFit="1" customWidth="1"/>
    <col min="11000" max="11000" width="11.33203125" style="11" customWidth="1"/>
    <col min="11001" max="11003" width="11.88671875" style="11" bestFit="1" customWidth="1"/>
    <col min="11004" max="11004" width="21.33203125" style="11" customWidth="1"/>
    <col min="11005" max="11005" width="11.88671875" style="11" bestFit="1" customWidth="1"/>
    <col min="11006" max="11006" width="11.33203125" style="11" bestFit="1" customWidth="1"/>
    <col min="11007" max="11246" width="11.5546875" style="11"/>
    <col min="11247" max="11247" width="20.5546875" style="11" bestFit="1" customWidth="1"/>
    <col min="11248" max="11255" width="11.88671875" style="11" bestFit="1" customWidth="1"/>
    <col min="11256" max="11256" width="11.33203125" style="11" customWidth="1"/>
    <col min="11257" max="11259" width="11.88671875" style="11" bestFit="1" customWidth="1"/>
    <col min="11260" max="11260" width="21.33203125" style="11" customWidth="1"/>
    <col min="11261" max="11261" width="11.88671875" style="11" bestFit="1" customWidth="1"/>
    <col min="11262" max="11262" width="11.33203125" style="11" bestFit="1" customWidth="1"/>
    <col min="11263" max="11502" width="11.5546875" style="11"/>
    <col min="11503" max="11503" width="20.5546875" style="11" bestFit="1" customWidth="1"/>
    <col min="11504" max="11511" width="11.88671875" style="11" bestFit="1" customWidth="1"/>
    <col min="11512" max="11512" width="11.33203125" style="11" customWidth="1"/>
    <col min="11513" max="11515" width="11.88671875" style="11" bestFit="1" customWidth="1"/>
    <col min="11516" max="11516" width="21.33203125" style="11" customWidth="1"/>
    <col min="11517" max="11517" width="11.88671875" style="11" bestFit="1" customWidth="1"/>
    <col min="11518" max="11518" width="11.33203125" style="11" bestFit="1" customWidth="1"/>
    <col min="11519" max="11758" width="11.5546875" style="11"/>
    <col min="11759" max="11759" width="20.5546875" style="11" bestFit="1" customWidth="1"/>
    <col min="11760" max="11767" width="11.88671875" style="11" bestFit="1" customWidth="1"/>
    <col min="11768" max="11768" width="11.33203125" style="11" customWidth="1"/>
    <col min="11769" max="11771" width="11.88671875" style="11" bestFit="1" customWidth="1"/>
    <col min="11772" max="11772" width="21.33203125" style="11" customWidth="1"/>
    <col min="11773" max="11773" width="11.88671875" style="11" bestFit="1" customWidth="1"/>
    <col min="11774" max="11774" width="11.33203125" style="11" bestFit="1" customWidth="1"/>
    <col min="11775" max="12014" width="11.5546875" style="11"/>
    <col min="12015" max="12015" width="20.5546875" style="11" bestFit="1" customWidth="1"/>
    <col min="12016" max="12023" width="11.88671875" style="11" bestFit="1" customWidth="1"/>
    <col min="12024" max="12024" width="11.33203125" style="11" customWidth="1"/>
    <col min="12025" max="12027" width="11.88671875" style="11" bestFit="1" customWidth="1"/>
    <col min="12028" max="12028" width="21.33203125" style="11" customWidth="1"/>
    <col min="12029" max="12029" width="11.88671875" style="11" bestFit="1" customWidth="1"/>
    <col min="12030" max="12030" width="11.33203125" style="11" bestFit="1" customWidth="1"/>
    <col min="12031" max="12270" width="11.5546875" style="11"/>
    <col min="12271" max="12271" width="20.5546875" style="11" bestFit="1" customWidth="1"/>
    <col min="12272" max="12279" width="11.88671875" style="11" bestFit="1" customWidth="1"/>
    <col min="12280" max="12280" width="11.33203125" style="11" customWidth="1"/>
    <col min="12281" max="12283" width="11.88671875" style="11" bestFit="1" customWidth="1"/>
    <col min="12284" max="12284" width="21.33203125" style="11" customWidth="1"/>
    <col min="12285" max="12285" width="11.88671875" style="11" bestFit="1" customWidth="1"/>
    <col min="12286" max="12286" width="11.33203125" style="11" bestFit="1" customWidth="1"/>
    <col min="12287" max="12526" width="11.5546875" style="11"/>
    <col min="12527" max="12527" width="20.5546875" style="11" bestFit="1" customWidth="1"/>
    <col min="12528" max="12535" width="11.88671875" style="11" bestFit="1" customWidth="1"/>
    <col min="12536" max="12536" width="11.33203125" style="11" customWidth="1"/>
    <col min="12537" max="12539" width="11.88671875" style="11" bestFit="1" customWidth="1"/>
    <col min="12540" max="12540" width="21.33203125" style="11" customWidth="1"/>
    <col min="12541" max="12541" width="11.88671875" style="11" bestFit="1" customWidth="1"/>
    <col min="12542" max="12542" width="11.33203125" style="11" bestFit="1" customWidth="1"/>
    <col min="12543" max="12782" width="11.5546875" style="11"/>
    <col min="12783" max="12783" width="20.5546875" style="11" bestFit="1" customWidth="1"/>
    <col min="12784" max="12791" width="11.88671875" style="11" bestFit="1" customWidth="1"/>
    <col min="12792" max="12792" width="11.33203125" style="11" customWidth="1"/>
    <col min="12793" max="12795" width="11.88671875" style="11" bestFit="1" customWidth="1"/>
    <col min="12796" max="12796" width="21.33203125" style="11" customWidth="1"/>
    <col min="12797" max="12797" width="11.88671875" style="11" bestFit="1" customWidth="1"/>
    <col min="12798" max="12798" width="11.33203125" style="11" bestFit="1" customWidth="1"/>
    <col min="12799" max="13038" width="11.5546875" style="11"/>
    <col min="13039" max="13039" width="20.5546875" style="11" bestFit="1" customWidth="1"/>
    <col min="13040" max="13047" width="11.88671875" style="11" bestFit="1" customWidth="1"/>
    <col min="13048" max="13048" width="11.33203125" style="11" customWidth="1"/>
    <col min="13049" max="13051" width="11.88671875" style="11" bestFit="1" customWidth="1"/>
    <col min="13052" max="13052" width="21.33203125" style="11" customWidth="1"/>
    <col min="13053" max="13053" width="11.88671875" style="11" bestFit="1" customWidth="1"/>
    <col min="13054" max="13054" width="11.33203125" style="11" bestFit="1" customWidth="1"/>
    <col min="13055" max="13294" width="11.5546875" style="11"/>
    <col min="13295" max="13295" width="20.5546875" style="11" bestFit="1" customWidth="1"/>
    <col min="13296" max="13303" width="11.88671875" style="11" bestFit="1" customWidth="1"/>
    <col min="13304" max="13304" width="11.33203125" style="11" customWidth="1"/>
    <col min="13305" max="13307" width="11.88671875" style="11" bestFit="1" customWidth="1"/>
    <col min="13308" max="13308" width="21.33203125" style="11" customWidth="1"/>
    <col min="13309" max="13309" width="11.88671875" style="11" bestFit="1" customWidth="1"/>
    <col min="13310" max="13310" width="11.33203125" style="11" bestFit="1" customWidth="1"/>
    <col min="13311" max="13550" width="11.5546875" style="11"/>
    <col min="13551" max="13551" width="20.5546875" style="11" bestFit="1" customWidth="1"/>
    <col min="13552" max="13559" width="11.88671875" style="11" bestFit="1" customWidth="1"/>
    <col min="13560" max="13560" width="11.33203125" style="11" customWidth="1"/>
    <col min="13561" max="13563" width="11.88671875" style="11" bestFit="1" customWidth="1"/>
    <col min="13564" max="13564" width="21.33203125" style="11" customWidth="1"/>
    <col min="13565" max="13565" width="11.88671875" style="11" bestFit="1" customWidth="1"/>
    <col min="13566" max="13566" width="11.33203125" style="11" bestFit="1" customWidth="1"/>
    <col min="13567" max="13806" width="11.5546875" style="11"/>
    <col min="13807" max="13807" width="20.5546875" style="11" bestFit="1" customWidth="1"/>
    <col min="13808" max="13815" width="11.88671875" style="11" bestFit="1" customWidth="1"/>
    <col min="13816" max="13816" width="11.33203125" style="11" customWidth="1"/>
    <col min="13817" max="13819" width="11.88671875" style="11" bestFit="1" customWidth="1"/>
    <col min="13820" max="13820" width="21.33203125" style="11" customWidth="1"/>
    <col min="13821" max="13821" width="11.88671875" style="11" bestFit="1" customWidth="1"/>
    <col min="13822" max="13822" width="11.33203125" style="11" bestFit="1" customWidth="1"/>
    <col min="13823" max="14062" width="11.5546875" style="11"/>
    <col min="14063" max="14063" width="20.5546875" style="11" bestFit="1" customWidth="1"/>
    <col min="14064" max="14071" width="11.88671875" style="11" bestFit="1" customWidth="1"/>
    <col min="14072" max="14072" width="11.33203125" style="11" customWidth="1"/>
    <col min="14073" max="14075" width="11.88671875" style="11" bestFit="1" customWidth="1"/>
    <col min="14076" max="14076" width="21.33203125" style="11" customWidth="1"/>
    <col min="14077" max="14077" width="11.88671875" style="11" bestFit="1" customWidth="1"/>
    <col min="14078" max="14078" width="11.33203125" style="11" bestFit="1" customWidth="1"/>
    <col min="14079" max="14318" width="11.5546875" style="11"/>
    <col min="14319" max="14319" width="20.5546875" style="11" bestFit="1" customWidth="1"/>
    <col min="14320" max="14327" width="11.88671875" style="11" bestFit="1" customWidth="1"/>
    <col min="14328" max="14328" width="11.33203125" style="11" customWidth="1"/>
    <col min="14329" max="14331" width="11.88671875" style="11" bestFit="1" customWidth="1"/>
    <col min="14332" max="14332" width="21.33203125" style="11" customWidth="1"/>
    <col min="14333" max="14333" width="11.88671875" style="11" bestFit="1" customWidth="1"/>
    <col min="14334" max="14334" width="11.33203125" style="11" bestFit="1" customWidth="1"/>
    <col min="14335" max="14574" width="11.5546875" style="11"/>
    <col min="14575" max="14575" width="20.5546875" style="11" bestFit="1" customWidth="1"/>
    <col min="14576" max="14583" width="11.88671875" style="11" bestFit="1" customWidth="1"/>
    <col min="14584" max="14584" width="11.33203125" style="11" customWidth="1"/>
    <col min="14585" max="14587" width="11.88671875" style="11" bestFit="1" customWidth="1"/>
    <col min="14588" max="14588" width="21.33203125" style="11" customWidth="1"/>
    <col min="14589" max="14589" width="11.88671875" style="11" bestFit="1" customWidth="1"/>
    <col min="14590" max="14590" width="11.33203125" style="11" bestFit="1" customWidth="1"/>
    <col min="14591" max="14830" width="11.5546875" style="11"/>
    <col min="14831" max="14831" width="20.5546875" style="11" bestFit="1" customWidth="1"/>
    <col min="14832" max="14839" width="11.88671875" style="11" bestFit="1" customWidth="1"/>
    <col min="14840" max="14840" width="11.33203125" style="11" customWidth="1"/>
    <col min="14841" max="14843" width="11.88671875" style="11" bestFit="1" customWidth="1"/>
    <col min="14844" max="14844" width="21.33203125" style="11" customWidth="1"/>
    <col min="14845" max="14845" width="11.88671875" style="11" bestFit="1" customWidth="1"/>
    <col min="14846" max="14846" width="11.33203125" style="11" bestFit="1" customWidth="1"/>
    <col min="14847" max="15086" width="11.5546875" style="11"/>
    <col min="15087" max="15087" width="20.5546875" style="11" bestFit="1" customWidth="1"/>
    <col min="15088" max="15095" width="11.88671875" style="11" bestFit="1" customWidth="1"/>
    <col min="15096" max="15096" width="11.33203125" style="11" customWidth="1"/>
    <col min="15097" max="15099" width="11.88671875" style="11" bestFit="1" customWidth="1"/>
    <col min="15100" max="15100" width="21.33203125" style="11" customWidth="1"/>
    <col min="15101" max="15101" width="11.88671875" style="11" bestFit="1" customWidth="1"/>
    <col min="15102" max="15102" width="11.33203125" style="11" bestFit="1" customWidth="1"/>
    <col min="15103" max="15342" width="11.5546875" style="11"/>
    <col min="15343" max="15343" width="20.5546875" style="11" bestFit="1" customWidth="1"/>
    <col min="15344" max="15351" width="11.88671875" style="11" bestFit="1" customWidth="1"/>
    <col min="15352" max="15352" width="11.33203125" style="11" customWidth="1"/>
    <col min="15353" max="15355" width="11.88671875" style="11" bestFit="1" customWidth="1"/>
    <col min="15356" max="15356" width="21.33203125" style="11" customWidth="1"/>
    <col min="15357" max="15357" width="11.88671875" style="11" bestFit="1" customWidth="1"/>
    <col min="15358" max="15358" width="11.33203125" style="11" bestFit="1" customWidth="1"/>
    <col min="15359" max="15598" width="11.5546875" style="11"/>
    <col min="15599" max="15599" width="20.5546875" style="11" bestFit="1" customWidth="1"/>
    <col min="15600" max="15607" width="11.88671875" style="11" bestFit="1" customWidth="1"/>
    <col min="15608" max="15608" width="11.33203125" style="11" customWidth="1"/>
    <col min="15609" max="15611" width="11.88671875" style="11" bestFit="1" customWidth="1"/>
    <col min="15612" max="15612" width="21.33203125" style="11" customWidth="1"/>
    <col min="15613" max="15613" width="11.88671875" style="11" bestFit="1" customWidth="1"/>
    <col min="15614" max="15614" width="11.33203125" style="11" bestFit="1" customWidth="1"/>
    <col min="15615" max="15854" width="11.5546875" style="11"/>
    <col min="15855" max="15855" width="20.5546875" style="11" bestFit="1" customWidth="1"/>
    <col min="15856" max="15863" width="11.88671875" style="11" bestFit="1" customWidth="1"/>
    <col min="15864" max="15864" width="11.33203125" style="11" customWidth="1"/>
    <col min="15865" max="15867" width="11.88671875" style="11" bestFit="1" customWidth="1"/>
    <col min="15868" max="15868" width="21.33203125" style="11" customWidth="1"/>
    <col min="15869" max="15869" width="11.88671875" style="11" bestFit="1" customWidth="1"/>
    <col min="15870" max="15870" width="11.33203125" style="11" bestFit="1" customWidth="1"/>
    <col min="15871" max="16110" width="11.5546875" style="11"/>
    <col min="16111" max="16111" width="20.5546875" style="11" bestFit="1" customWidth="1"/>
    <col min="16112" max="16119" width="11.88671875" style="11" bestFit="1" customWidth="1"/>
    <col min="16120" max="16120" width="11.33203125" style="11" customWidth="1"/>
    <col min="16121" max="16123" width="11.88671875" style="11" bestFit="1" customWidth="1"/>
    <col min="16124" max="16124" width="21.33203125" style="11" customWidth="1"/>
    <col min="16125" max="16125" width="11.88671875" style="11" bestFit="1" customWidth="1"/>
    <col min="16126" max="16126" width="11.33203125" style="11" bestFit="1" customWidth="1"/>
    <col min="16127" max="16384" width="11.5546875" style="11"/>
  </cols>
  <sheetData>
    <row r="1" spans="2:13" x14ac:dyDescent="0.25">
      <c r="B1" s="1" t="s">
        <v>146</v>
      </c>
      <c r="M1" s="3" t="s">
        <v>34</v>
      </c>
    </row>
    <row r="3" spans="2:13" ht="39.6" x14ac:dyDescent="0.25">
      <c r="B3" s="13" t="s">
        <v>84</v>
      </c>
      <c r="C3" s="17">
        <v>2010</v>
      </c>
      <c r="D3" s="17">
        <v>2011</v>
      </c>
      <c r="E3" s="17">
        <v>2012</v>
      </c>
      <c r="F3" s="17">
        <v>2013</v>
      </c>
      <c r="G3" s="17">
        <v>2014</v>
      </c>
      <c r="H3" s="17">
        <v>2015</v>
      </c>
      <c r="I3" s="127" t="s">
        <v>109</v>
      </c>
      <c r="J3" s="33" t="s">
        <v>110</v>
      </c>
      <c r="K3" s="18" t="s">
        <v>111</v>
      </c>
      <c r="L3" s="13" t="s">
        <v>112</v>
      </c>
    </row>
    <row r="4" spans="2:13" ht="13.2" customHeight="1" x14ac:dyDescent="0.25">
      <c r="B4" s="13"/>
      <c r="C4" s="315"/>
      <c r="D4" s="315"/>
      <c r="E4" s="315"/>
      <c r="F4" s="315"/>
      <c r="G4" s="315"/>
      <c r="H4" s="305"/>
      <c r="I4" s="128" t="s">
        <v>30</v>
      </c>
      <c r="J4" s="316" t="s">
        <v>29</v>
      </c>
      <c r="K4" s="317"/>
      <c r="L4" s="273" t="s">
        <v>30</v>
      </c>
      <c r="M4" s="32"/>
    </row>
    <row r="5" spans="2:13" s="15" customFormat="1" x14ac:dyDescent="0.25">
      <c r="B5" s="34" t="s">
        <v>0</v>
      </c>
      <c r="C5" s="36">
        <v>8589</v>
      </c>
      <c r="D5" s="36">
        <v>7598</v>
      </c>
      <c r="E5" s="36">
        <v>8231</v>
      </c>
      <c r="F5" s="36">
        <v>7622</v>
      </c>
      <c r="G5" s="36">
        <v>7702</v>
      </c>
      <c r="H5" s="36">
        <v>7162</v>
      </c>
      <c r="I5" s="213">
        <v>-7.0111659309270324</v>
      </c>
      <c r="J5" s="35">
        <v>24418</v>
      </c>
      <c r="K5" s="37">
        <v>22486</v>
      </c>
      <c r="L5" s="132">
        <v>-7.9121959210418531</v>
      </c>
    </row>
    <row r="6" spans="2:13" x14ac:dyDescent="0.25">
      <c r="B6" s="21" t="s">
        <v>23</v>
      </c>
      <c r="C6" s="23">
        <v>60</v>
      </c>
      <c r="D6" s="23">
        <v>135</v>
      </c>
      <c r="E6" s="23">
        <v>116</v>
      </c>
      <c r="F6" s="23">
        <v>194</v>
      </c>
      <c r="G6" s="23">
        <v>121</v>
      </c>
      <c r="H6" s="23">
        <v>160</v>
      </c>
      <c r="I6" s="129">
        <v>32.231404958677686</v>
      </c>
      <c r="J6" s="22">
        <v>311</v>
      </c>
      <c r="K6" s="24">
        <v>475</v>
      </c>
      <c r="L6" s="133">
        <v>52.733118971061103</v>
      </c>
    </row>
    <row r="7" spans="2:13" x14ac:dyDescent="0.25">
      <c r="B7" s="25" t="s">
        <v>6</v>
      </c>
      <c r="C7" s="19">
        <v>245</v>
      </c>
      <c r="D7" s="19">
        <v>100</v>
      </c>
      <c r="E7" s="19">
        <v>76</v>
      </c>
      <c r="F7" s="19">
        <v>160</v>
      </c>
      <c r="G7" s="19">
        <v>39</v>
      </c>
      <c r="H7" s="19">
        <v>76</v>
      </c>
      <c r="I7" s="130">
        <v>94.871794871794862</v>
      </c>
      <c r="J7" s="26">
        <v>421</v>
      </c>
      <c r="K7" s="20">
        <v>275</v>
      </c>
      <c r="L7" s="134">
        <v>-34.679334916864612</v>
      </c>
    </row>
    <row r="8" spans="2:13" x14ac:dyDescent="0.25">
      <c r="B8" s="25" t="s">
        <v>7</v>
      </c>
      <c r="C8" s="19">
        <v>43</v>
      </c>
      <c r="D8" s="19">
        <v>38</v>
      </c>
      <c r="E8" s="19">
        <v>60</v>
      </c>
      <c r="F8" s="19">
        <v>82</v>
      </c>
      <c r="G8" s="19">
        <v>15</v>
      </c>
      <c r="H8" s="19">
        <v>62</v>
      </c>
      <c r="I8" s="130">
        <v>313.33333333333331</v>
      </c>
      <c r="J8" s="26">
        <v>141</v>
      </c>
      <c r="K8" s="20">
        <v>159</v>
      </c>
      <c r="L8" s="134">
        <v>12.765957446808507</v>
      </c>
    </row>
    <row r="9" spans="2:13" x14ac:dyDescent="0.25">
      <c r="B9" s="25" t="s">
        <v>24</v>
      </c>
      <c r="C9" s="19">
        <v>145</v>
      </c>
      <c r="D9" s="19">
        <v>97</v>
      </c>
      <c r="E9" s="19">
        <v>201</v>
      </c>
      <c r="F9" s="19">
        <v>87</v>
      </c>
      <c r="G9" s="19">
        <v>168</v>
      </c>
      <c r="H9" s="19">
        <v>93</v>
      </c>
      <c r="I9" s="130">
        <v>-44.642857142857146</v>
      </c>
      <c r="J9" s="26">
        <v>443</v>
      </c>
      <c r="K9" s="20">
        <v>348</v>
      </c>
      <c r="L9" s="134">
        <v>-21.444695259593683</v>
      </c>
    </row>
    <row r="10" spans="2:13" x14ac:dyDescent="0.25">
      <c r="B10" s="25" t="s">
        <v>8</v>
      </c>
      <c r="C10" s="19">
        <v>144</v>
      </c>
      <c r="D10" s="19">
        <v>69</v>
      </c>
      <c r="E10" s="19">
        <v>113</v>
      </c>
      <c r="F10" s="19">
        <v>53</v>
      </c>
      <c r="G10" s="19">
        <v>50</v>
      </c>
      <c r="H10" s="19">
        <v>104</v>
      </c>
      <c r="I10" s="130">
        <v>108</v>
      </c>
      <c r="J10" s="26">
        <v>326</v>
      </c>
      <c r="K10" s="20">
        <v>207</v>
      </c>
      <c r="L10" s="134">
        <v>-36.50306748466258</v>
      </c>
    </row>
    <row r="11" spans="2:13" x14ac:dyDescent="0.25">
      <c r="B11" s="25" t="s">
        <v>26</v>
      </c>
      <c r="C11" s="19">
        <v>143</v>
      </c>
      <c r="D11" s="19">
        <v>112</v>
      </c>
      <c r="E11" s="19">
        <v>152</v>
      </c>
      <c r="F11" s="19">
        <v>77</v>
      </c>
      <c r="G11" s="19">
        <v>103</v>
      </c>
      <c r="H11" s="19">
        <v>65</v>
      </c>
      <c r="I11" s="130">
        <v>-36.893203883495147</v>
      </c>
      <c r="J11" s="26">
        <v>407</v>
      </c>
      <c r="K11" s="20">
        <v>245</v>
      </c>
      <c r="L11" s="134">
        <v>-39.803439803439801</v>
      </c>
    </row>
    <row r="12" spans="2:13" s="231" customFormat="1" x14ac:dyDescent="0.25">
      <c r="B12" s="225" t="s">
        <v>27</v>
      </c>
      <c r="C12" s="227">
        <v>179</v>
      </c>
      <c r="D12" s="227">
        <v>162</v>
      </c>
      <c r="E12" s="227">
        <v>114</v>
      </c>
      <c r="F12" s="227">
        <v>212</v>
      </c>
      <c r="G12" s="227">
        <v>136</v>
      </c>
      <c r="H12" s="227">
        <v>210</v>
      </c>
      <c r="I12" s="228">
        <v>54.411764705882348</v>
      </c>
      <c r="J12" s="226">
        <v>455</v>
      </c>
      <c r="K12" s="229">
        <v>558</v>
      </c>
      <c r="L12" s="230">
        <v>22.637362637362646</v>
      </c>
    </row>
    <row r="13" spans="2:13" s="231" customFormat="1" x14ac:dyDescent="0.25">
      <c r="B13" s="225" t="s">
        <v>36</v>
      </c>
      <c r="C13" s="227">
        <v>275</v>
      </c>
      <c r="D13" s="227">
        <v>503</v>
      </c>
      <c r="E13" s="227">
        <v>253</v>
      </c>
      <c r="F13" s="227">
        <v>554</v>
      </c>
      <c r="G13" s="227">
        <v>887</v>
      </c>
      <c r="H13" s="227">
        <v>314</v>
      </c>
      <c r="I13" s="228">
        <v>-64.599774520856826</v>
      </c>
      <c r="J13" s="226">
        <v>1031</v>
      </c>
      <c r="K13" s="229">
        <v>1755</v>
      </c>
      <c r="L13" s="230">
        <v>70.223084384093099</v>
      </c>
    </row>
    <row r="14" spans="2:13" s="231" customFormat="1" x14ac:dyDescent="0.25">
      <c r="B14" s="225" t="s">
        <v>9</v>
      </c>
      <c r="C14" s="227">
        <v>930</v>
      </c>
      <c r="D14" s="227">
        <v>495</v>
      </c>
      <c r="E14" s="227">
        <v>805</v>
      </c>
      <c r="F14" s="227">
        <v>430</v>
      </c>
      <c r="G14" s="227">
        <v>356</v>
      </c>
      <c r="H14" s="227">
        <v>499</v>
      </c>
      <c r="I14" s="228">
        <v>40.168539325842694</v>
      </c>
      <c r="J14" s="226">
        <v>2230</v>
      </c>
      <c r="K14" s="229">
        <v>1285</v>
      </c>
      <c r="L14" s="230">
        <v>-42.376681614349778</v>
      </c>
    </row>
    <row r="15" spans="2:13" s="231" customFormat="1" x14ac:dyDescent="0.25">
      <c r="B15" s="225" t="s">
        <v>10</v>
      </c>
      <c r="C15" s="227">
        <v>516</v>
      </c>
      <c r="D15" s="227">
        <v>359</v>
      </c>
      <c r="E15" s="227">
        <v>422</v>
      </c>
      <c r="F15" s="227">
        <v>433</v>
      </c>
      <c r="G15" s="227">
        <v>240</v>
      </c>
      <c r="H15" s="227">
        <v>291</v>
      </c>
      <c r="I15" s="228">
        <v>21.25</v>
      </c>
      <c r="J15" s="226">
        <v>1297</v>
      </c>
      <c r="K15" s="229">
        <v>964</v>
      </c>
      <c r="L15" s="230">
        <v>-25.674633770239009</v>
      </c>
    </row>
    <row r="16" spans="2:13" s="231" customFormat="1" x14ac:dyDescent="0.25">
      <c r="B16" s="225" t="s">
        <v>11</v>
      </c>
      <c r="C16" s="227">
        <v>1513</v>
      </c>
      <c r="D16" s="227">
        <v>904</v>
      </c>
      <c r="E16" s="227">
        <v>1614</v>
      </c>
      <c r="F16" s="227">
        <v>880</v>
      </c>
      <c r="G16" s="227">
        <v>1297</v>
      </c>
      <c r="H16" s="227">
        <v>934</v>
      </c>
      <c r="I16" s="228">
        <v>-27.987663839629917</v>
      </c>
      <c r="J16" s="226">
        <v>4031</v>
      </c>
      <c r="K16" s="229">
        <v>3111</v>
      </c>
      <c r="L16" s="230">
        <v>-22.823120813693876</v>
      </c>
    </row>
    <row r="17" spans="2:12" s="231" customFormat="1" x14ac:dyDescent="0.25">
      <c r="B17" s="225" t="s">
        <v>12</v>
      </c>
      <c r="C17" s="227">
        <v>321</v>
      </c>
      <c r="D17" s="227">
        <v>186</v>
      </c>
      <c r="E17" s="227">
        <v>188</v>
      </c>
      <c r="F17" s="227">
        <v>329</v>
      </c>
      <c r="G17" s="227">
        <v>294</v>
      </c>
      <c r="H17" s="227">
        <v>271</v>
      </c>
      <c r="I17" s="228">
        <v>-7.8231292517006805</v>
      </c>
      <c r="J17" s="226">
        <v>695</v>
      </c>
      <c r="K17" s="229">
        <v>894</v>
      </c>
      <c r="L17" s="230">
        <v>28.633093525179866</v>
      </c>
    </row>
    <row r="18" spans="2:12" s="231" customFormat="1" x14ac:dyDescent="0.25">
      <c r="B18" s="225" t="s">
        <v>13</v>
      </c>
      <c r="C18" s="227">
        <v>303</v>
      </c>
      <c r="D18" s="227">
        <v>456</v>
      </c>
      <c r="E18" s="227">
        <v>359</v>
      </c>
      <c r="F18" s="227">
        <v>608</v>
      </c>
      <c r="G18" s="227">
        <v>377</v>
      </c>
      <c r="H18" s="227">
        <v>396</v>
      </c>
      <c r="I18" s="228">
        <v>5.0397877984084882</v>
      </c>
      <c r="J18" s="226">
        <v>1118</v>
      </c>
      <c r="K18" s="229">
        <v>1381</v>
      </c>
      <c r="L18" s="230">
        <v>23.524150268336321</v>
      </c>
    </row>
    <row r="19" spans="2:12" s="231" customFormat="1" x14ac:dyDescent="0.25">
      <c r="B19" s="225" t="s">
        <v>14</v>
      </c>
      <c r="C19" s="227">
        <v>278</v>
      </c>
      <c r="D19" s="227">
        <v>598</v>
      </c>
      <c r="E19" s="227">
        <v>367</v>
      </c>
      <c r="F19" s="227">
        <v>318</v>
      </c>
      <c r="G19" s="227">
        <v>311</v>
      </c>
      <c r="H19" s="227">
        <v>263</v>
      </c>
      <c r="I19" s="228">
        <v>-15.434083601286176</v>
      </c>
      <c r="J19" s="226">
        <v>1243</v>
      </c>
      <c r="K19" s="229">
        <v>892</v>
      </c>
      <c r="L19" s="230">
        <v>-28.23813354786806</v>
      </c>
    </row>
    <row r="20" spans="2:12" s="231" customFormat="1" x14ac:dyDescent="0.25">
      <c r="B20" s="225" t="s">
        <v>15</v>
      </c>
      <c r="C20" s="227">
        <v>1067</v>
      </c>
      <c r="D20" s="227">
        <v>839</v>
      </c>
      <c r="E20" s="227">
        <v>832</v>
      </c>
      <c r="F20" s="227">
        <v>1048</v>
      </c>
      <c r="G20" s="227">
        <v>1325</v>
      </c>
      <c r="H20" s="227">
        <v>1024</v>
      </c>
      <c r="I20" s="228">
        <v>-22.716981132075471</v>
      </c>
      <c r="J20" s="226">
        <v>2738</v>
      </c>
      <c r="K20" s="229">
        <v>3397</v>
      </c>
      <c r="L20" s="230">
        <v>24.068663257852442</v>
      </c>
    </row>
    <row r="21" spans="2:12" s="231" customFormat="1" x14ac:dyDescent="0.25">
      <c r="B21" s="225" t="s">
        <v>16</v>
      </c>
      <c r="C21" s="227">
        <v>790</v>
      </c>
      <c r="D21" s="227">
        <v>751</v>
      </c>
      <c r="E21" s="227">
        <v>814</v>
      </c>
      <c r="F21" s="227">
        <v>815</v>
      </c>
      <c r="G21" s="227">
        <v>650</v>
      </c>
      <c r="H21" s="227">
        <v>858</v>
      </c>
      <c r="I21" s="228">
        <v>32</v>
      </c>
      <c r="J21" s="226">
        <v>2355</v>
      </c>
      <c r="K21" s="229">
        <v>2323</v>
      </c>
      <c r="L21" s="230">
        <v>-1.3588110403397025</v>
      </c>
    </row>
    <row r="22" spans="2:12" s="231" customFormat="1" x14ac:dyDescent="0.25">
      <c r="B22" s="225" t="s">
        <v>17</v>
      </c>
      <c r="C22" s="227">
        <v>33</v>
      </c>
      <c r="D22" s="227">
        <v>57</v>
      </c>
      <c r="E22" s="227">
        <v>110</v>
      </c>
      <c r="F22" s="227">
        <v>90</v>
      </c>
      <c r="G22" s="227">
        <v>27</v>
      </c>
      <c r="H22" s="227">
        <v>74</v>
      </c>
      <c r="I22" s="228">
        <v>174.07407407407408</v>
      </c>
      <c r="J22" s="226">
        <v>200</v>
      </c>
      <c r="K22" s="229">
        <v>191</v>
      </c>
      <c r="L22" s="230">
        <v>-4.5000000000000036</v>
      </c>
    </row>
    <row r="23" spans="2:12" s="231" customFormat="1" x14ac:dyDescent="0.25">
      <c r="B23" s="225" t="s">
        <v>18</v>
      </c>
      <c r="C23" s="227">
        <v>854</v>
      </c>
      <c r="D23" s="227">
        <v>701</v>
      </c>
      <c r="E23" s="227">
        <v>569</v>
      </c>
      <c r="F23" s="227">
        <v>207</v>
      </c>
      <c r="G23" s="227">
        <v>354</v>
      </c>
      <c r="H23" s="227">
        <v>424</v>
      </c>
      <c r="I23" s="228">
        <v>19.774011299435028</v>
      </c>
      <c r="J23" s="226">
        <v>2124</v>
      </c>
      <c r="K23" s="229">
        <v>985</v>
      </c>
      <c r="L23" s="230">
        <v>-53.625235404896422</v>
      </c>
    </row>
    <row r="24" spans="2:12" s="231" customFormat="1" x14ac:dyDescent="0.25">
      <c r="B24" s="225" t="s">
        <v>19</v>
      </c>
      <c r="C24" s="227">
        <v>69</v>
      </c>
      <c r="D24" s="227">
        <v>56</v>
      </c>
      <c r="E24" s="227">
        <v>52</v>
      </c>
      <c r="F24" s="227">
        <v>89</v>
      </c>
      <c r="G24" s="227">
        <v>25</v>
      </c>
      <c r="H24" s="227">
        <v>57</v>
      </c>
      <c r="I24" s="228">
        <v>128</v>
      </c>
      <c r="J24" s="226">
        <v>177</v>
      </c>
      <c r="K24" s="229">
        <v>171</v>
      </c>
      <c r="L24" s="230">
        <v>-3.3898305084745783</v>
      </c>
    </row>
    <row r="25" spans="2:12" s="231" customFormat="1" x14ac:dyDescent="0.25">
      <c r="B25" s="225" t="s">
        <v>20</v>
      </c>
      <c r="C25" s="227">
        <v>87</v>
      </c>
      <c r="D25" s="227">
        <v>220</v>
      </c>
      <c r="E25" s="227">
        <v>201</v>
      </c>
      <c r="F25" s="227">
        <v>166</v>
      </c>
      <c r="G25" s="227">
        <v>189</v>
      </c>
      <c r="H25" s="227">
        <v>184</v>
      </c>
      <c r="I25" s="228">
        <v>-2.6455026455026456</v>
      </c>
      <c r="J25" s="226">
        <v>508</v>
      </c>
      <c r="K25" s="229">
        <v>539</v>
      </c>
      <c r="L25" s="230">
        <v>6.1023622047243986</v>
      </c>
    </row>
    <row r="26" spans="2:12" s="231" customFormat="1" x14ac:dyDescent="0.25">
      <c r="B26" s="225" t="s">
        <v>21</v>
      </c>
      <c r="C26" s="227">
        <v>36</v>
      </c>
      <c r="D26" s="227">
        <v>67</v>
      </c>
      <c r="E26" s="227">
        <v>26</v>
      </c>
      <c r="F26" s="227">
        <v>112</v>
      </c>
      <c r="G26" s="227">
        <v>34</v>
      </c>
      <c r="H26" s="227">
        <v>41</v>
      </c>
      <c r="I26" s="228">
        <v>20.588235294117645</v>
      </c>
      <c r="J26" s="226">
        <v>129</v>
      </c>
      <c r="K26" s="229">
        <v>187</v>
      </c>
      <c r="L26" s="230">
        <v>44.961240310077514</v>
      </c>
    </row>
    <row r="27" spans="2:12" s="231" customFormat="1" x14ac:dyDescent="0.25">
      <c r="B27" s="225" t="s">
        <v>25</v>
      </c>
      <c r="C27" s="227">
        <v>466</v>
      </c>
      <c r="D27" s="227">
        <v>594</v>
      </c>
      <c r="E27" s="227">
        <v>683</v>
      </c>
      <c r="F27" s="227">
        <v>559</v>
      </c>
      <c r="G27" s="227">
        <v>582</v>
      </c>
      <c r="H27" s="227">
        <v>604</v>
      </c>
      <c r="I27" s="228">
        <v>3.7800687285223367</v>
      </c>
      <c r="J27" s="226">
        <v>1743</v>
      </c>
      <c r="K27" s="229">
        <v>1745</v>
      </c>
      <c r="L27" s="230">
        <v>0.11474469305794432</v>
      </c>
    </row>
    <row r="28" spans="2:12" s="231" customFormat="1" x14ac:dyDescent="0.25">
      <c r="B28" s="225" t="s">
        <v>28</v>
      </c>
      <c r="C28" s="227">
        <v>47</v>
      </c>
      <c r="D28" s="227">
        <v>48</v>
      </c>
      <c r="E28" s="227">
        <v>58</v>
      </c>
      <c r="F28" s="227">
        <v>86</v>
      </c>
      <c r="G28" s="227">
        <v>75</v>
      </c>
      <c r="H28" s="227">
        <v>103</v>
      </c>
      <c r="I28" s="228">
        <v>37.333333333333336</v>
      </c>
      <c r="J28" s="226">
        <v>153</v>
      </c>
      <c r="K28" s="229">
        <v>264</v>
      </c>
      <c r="L28" s="230">
        <v>72.54901960784315</v>
      </c>
    </row>
    <row r="29" spans="2:12" s="231" customFormat="1" x14ac:dyDescent="0.25">
      <c r="B29" s="232" t="s">
        <v>22</v>
      </c>
      <c r="C29" s="234">
        <v>45</v>
      </c>
      <c r="D29" s="234">
        <v>51</v>
      </c>
      <c r="E29" s="234">
        <v>46</v>
      </c>
      <c r="F29" s="234">
        <v>33</v>
      </c>
      <c r="G29" s="234">
        <v>47</v>
      </c>
      <c r="H29" s="234">
        <v>55</v>
      </c>
      <c r="I29" s="235">
        <v>17.021276595744681</v>
      </c>
      <c r="J29" s="233">
        <v>142</v>
      </c>
      <c r="K29" s="236">
        <v>135</v>
      </c>
      <c r="L29" s="237">
        <v>-4.9295774647887374</v>
      </c>
    </row>
    <row r="30" spans="2:12" s="231" customFormat="1" x14ac:dyDescent="0.25">
      <c r="B30" s="254" t="s">
        <v>4</v>
      </c>
      <c r="C30" s="238">
        <v>2454</v>
      </c>
      <c r="D30" s="238">
        <v>1825</v>
      </c>
      <c r="E30" s="238">
        <v>2384</v>
      </c>
      <c r="F30" s="238">
        <v>1253</v>
      </c>
      <c r="G30" s="238">
        <v>1840</v>
      </c>
      <c r="H30" s="238">
        <v>1542</v>
      </c>
      <c r="I30" s="239">
        <v>-16.195652173913043</v>
      </c>
      <c r="J30" s="240">
        <v>6663</v>
      </c>
      <c r="K30" s="241">
        <v>4635</v>
      </c>
      <c r="L30" s="242">
        <v>-30.43674020711391</v>
      </c>
    </row>
    <row r="31" spans="2:12" s="231" customFormat="1" x14ac:dyDescent="0.25">
      <c r="B31" s="225" t="s">
        <v>5</v>
      </c>
      <c r="C31" s="227">
        <v>1871</v>
      </c>
      <c r="D31" s="227">
        <v>2008</v>
      </c>
      <c r="E31" s="227">
        <v>1616</v>
      </c>
      <c r="F31" s="227">
        <v>2508</v>
      </c>
      <c r="G31" s="227">
        <v>2800</v>
      </c>
      <c r="H31" s="227">
        <v>2047</v>
      </c>
      <c r="I31" s="228">
        <v>-26.892857142857139</v>
      </c>
      <c r="J31" s="243">
        <v>5495</v>
      </c>
      <c r="K31" s="229">
        <v>7355</v>
      </c>
      <c r="L31" s="230">
        <v>33.848953594176521</v>
      </c>
    </row>
    <row r="32" spans="2:12" s="231" customFormat="1" x14ac:dyDescent="0.25">
      <c r="B32" s="225" t="s">
        <v>3</v>
      </c>
      <c r="C32" s="227">
        <v>1939</v>
      </c>
      <c r="D32" s="227">
        <v>1189</v>
      </c>
      <c r="E32" s="227">
        <v>1533</v>
      </c>
      <c r="F32" s="227">
        <v>1301</v>
      </c>
      <c r="G32" s="227">
        <v>797</v>
      </c>
      <c r="H32" s="227">
        <v>1029</v>
      </c>
      <c r="I32" s="228">
        <v>29.109159347553327</v>
      </c>
      <c r="J32" s="243">
        <v>4661</v>
      </c>
      <c r="K32" s="229">
        <v>3127</v>
      </c>
      <c r="L32" s="230">
        <v>-32.911392405063289</v>
      </c>
    </row>
    <row r="33" spans="2:12" s="231" customFormat="1" x14ac:dyDescent="0.25">
      <c r="B33" s="225" t="s">
        <v>108</v>
      </c>
      <c r="C33" s="227">
        <v>1462</v>
      </c>
      <c r="D33" s="227">
        <v>1701</v>
      </c>
      <c r="E33" s="227">
        <v>1657</v>
      </c>
      <c r="F33" s="227">
        <v>1500</v>
      </c>
      <c r="G33" s="227">
        <v>1347</v>
      </c>
      <c r="H33" s="227">
        <v>1533</v>
      </c>
      <c r="I33" s="228">
        <v>13.808463251670378</v>
      </c>
      <c r="J33" s="243">
        <v>4820</v>
      </c>
      <c r="K33" s="229">
        <v>4380</v>
      </c>
      <c r="L33" s="230">
        <v>-9.1286307053941922</v>
      </c>
    </row>
    <row r="34" spans="2:12" x14ac:dyDescent="0.25">
      <c r="B34" s="27" t="s">
        <v>2</v>
      </c>
      <c r="C34" s="29">
        <v>863</v>
      </c>
      <c r="D34" s="29">
        <v>875</v>
      </c>
      <c r="E34" s="29">
        <v>1041</v>
      </c>
      <c r="F34" s="29">
        <v>1060</v>
      </c>
      <c r="G34" s="29">
        <v>918</v>
      </c>
      <c r="H34" s="29">
        <v>1011</v>
      </c>
      <c r="I34" s="131">
        <v>10.130718954248366</v>
      </c>
      <c r="J34" s="28">
        <v>2779</v>
      </c>
      <c r="K34" s="30">
        <v>2989</v>
      </c>
      <c r="L34" s="135">
        <v>7.5566750629722845</v>
      </c>
    </row>
    <row r="35" spans="2:12" x14ac:dyDescent="0.25">
      <c r="B35" s="10" t="s">
        <v>113</v>
      </c>
    </row>
    <row r="36" spans="2:12" x14ac:dyDescent="0.25">
      <c r="J36" s="223"/>
      <c r="K36" s="223"/>
    </row>
  </sheetData>
  <mergeCells count="2">
    <mergeCell ref="C4:H4"/>
    <mergeCell ref="J4:K4"/>
  </mergeCells>
  <hyperlinks>
    <hyperlink ref="M1" location="Sommaire!A1" display="retour sommaire"/>
  </hyperlinks>
  <pageMargins left="0.7" right="0.7" top="0.75" bottom="0.75" header="0.3" footer="0.3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workbookViewId="0">
      <selection activeCell="J1" sqref="J1"/>
    </sheetView>
  </sheetViews>
  <sheetFormatPr baseColWidth="10" defaultRowHeight="13.2" x14ac:dyDescent="0.25"/>
  <cols>
    <col min="1" max="1" width="5.6640625" style="11" customWidth="1"/>
    <col min="2" max="2" width="20.44140625" style="11" customWidth="1"/>
    <col min="3" max="4" width="12.21875" style="11" customWidth="1"/>
    <col min="5" max="5" width="10.77734375" style="11" customWidth="1"/>
    <col min="6" max="6" width="8.33203125" style="11" customWidth="1"/>
    <col min="7" max="7" width="8.77734375" style="11" customWidth="1"/>
    <col min="8" max="8" width="9.109375" style="11" customWidth="1"/>
    <col min="9" max="9" width="8.5546875" style="11" customWidth="1"/>
    <col min="10" max="10" width="9.109375" style="11" customWidth="1"/>
    <col min="11" max="11" width="14" style="11" customWidth="1"/>
    <col min="12" max="12" width="11.6640625" style="11" customWidth="1"/>
    <col min="13" max="13" width="7.21875" style="11" customWidth="1"/>
    <col min="14" max="14" width="8" style="11" customWidth="1"/>
    <col min="15" max="15" width="8.44140625" style="11" customWidth="1"/>
    <col min="16" max="16" width="6.44140625" style="11" customWidth="1"/>
    <col min="17" max="17" width="8.33203125" style="11" customWidth="1"/>
    <col min="18" max="257" width="11.5546875" style="11"/>
    <col min="258" max="258" width="11.33203125" style="11" customWidth="1"/>
    <col min="259" max="259" width="37.88671875" style="11" customWidth="1"/>
    <col min="260" max="260" width="44.5546875" style="11" bestFit="1" customWidth="1"/>
    <col min="261" max="261" width="35.88671875" style="11" bestFit="1" customWidth="1"/>
    <col min="262" max="262" width="33.77734375" style="11" bestFit="1" customWidth="1"/>
    <col min="263" max="263" width="34.21875" style="11" bestFit="1" customWidth="1"/>
    <col min="264" max="264" width="34.5546875" style="11" bestFit="1" customWidth="1"/>
    <col min="265" max="265" width="33.77734375" style="11" bestFit="1" customWidth="1"/>
    <col min="266" max="266" width="33.88671875" style="11" bestFit="1" customWidth="1"/>
    <col min="267" max="267" width="42.44140625" style="11" bestFit="1" customWidth="1"/>
    <col min="268" max="268" width="47.44140625" style="11" bestFit="1" customWidth="1"/>
    <col min="269" max="269" width="48" style="11" bestFit="1" customWidth="1"/>
    <col min="270" max="270" width="46.77734375" style="11" bestFit="1" customWidth="1"/>
    <col min="271" max="271" width="52" style="11" bestFit="1" customWidth="1"/>
    <col min="272" max="272" width="43.5546875" style="11" bestFit="1" customWidth="1"/>
    <col min="273" max="273" width="43.77734375" style="11" bestFit="1" customWidth="1"/>
    <col min="274" max="513" width="11.5546875" style="11"/>
    <col min="514" max="514" width="11.33203125" style="11" customWidth="1"/>
    <col min="515" max="515" width="37.88671875" style="11" customWidth="1"/>
    <col min="516" max="516" width="44.5546875" style="11" bestFit="1" customWidth="1"/>
    <col min="517" max="517" width="35.88671875" style="11" bestFit="1" customWidth="1"/>
    <col min="518" max="518" width="33.77734375" style="11" bestFit="1" customWidth="1"/>
    <col min="519" max="519" width="34.21875" style="11" bestFit="1" customWidth="1"/>
    <col min="520" max="520" width="34.5546875" style="11" bestFit="1" customWidth="1"/>
    <col min="521" max="521" width="33.77734375" style="11" bestFit="1" customWidth="1"/>
    <col min="522" max="522" width="33.88671875" style="11" bestFit="1" customWidth="1"/>
    <col min="523" max="523" width="42.44140625" style="11" bestFit="1" customWidth="1"/>
    <col min="524" max="524" width="47.44140625" style="11" bestFit="1" customWidth="1"/>
    <col min="525" max="525" width="48" style="11" bestFit="1" customWidth="1"/>
    <col min="526" max="526" width="46.77734375" style="11" bestFit="1" customWidth="1"/>
    <col min="527" max="527" width="52" style="11" bestFit="1" customWidth="1"/>
    <col min="528" max="528" width="43.5546875" style="11" bestFit="1" customWidth="1"/>
    <col min="529" max="529" width="43.77734375" style="11" bestFit="1" customWidth="1"/>
    <col min="530" max="769" width="11.5546875" style="11"/>
    <col min="770" max="770" width="11.33203125" style="11" customWidth="1"/>
    <col min="771" max="771" width="37.88671875" style="11" customWidth="1"/>
    <col min="772" max="772" width="44.5546875" style="11" bestFit="1" customWidth="1"/>
    <col min="773" max="773" width="35.88671875" style="11" bestFit="1" customWidth="1"/>
    <col min="774" max="774" width="33.77734375" style="11" bestFit="1" customWidth="1"/>
    <col min="775" max="775" width="34.21875" style="11" bestFit="1" customWidth="1"/>
    <col min="776" max="776" width="34.5546875" style="11" bestFit="1" customWidth="1"/>
    <col min="777" max="777" width="33.77734375" style="11" bestFit="1" customWidth="1"/>
    <col min="778" max="778" width="33.88671875" style="11" bestFit="1" customWidth="1"/>
    <col min="779" max="779" width="42.44140625" style="11" bestFit="1" customWidth="1"/>
    <col min="780" max="780" width="47.44140625" style="11" bestFit="1" customWidth="1"/>
    <col min="781" max="781" width="48" style="11" bestFit="1" customWidth="1"/>
    <col min="782" max="782" width="46.77734375" style="11" bestFit="1" customWidth="1"/>
    <col min="783" max="783" width="52" style="11" bestFit="1" customWidth="1"/>
    <col min="784" max="784" width="43.5546875" style="11" bestFit="1" customWidth="1"/>
    <col min="785" max="785" width="43.77734375" style="11" bestFit="1" customWidth="1"/>
    <col min="786" max="1025" width="11.5546875" style="11"/>
    <col min="1026" max="1026" width="11.33203125" style="11" customWidth="1"/>
    <col min="1027" max="1027" width="37.88671875" style="11" customWidth="1"/>
    <col min="1028" max="1028" width="44.5546875" style="11" bestFit="1" customWidth="1"/>
    <col min="1029" max="1029" width="35.88671875" style="11" bestFit="1" customWidth="1"/>
    <col min="1030" max="1030" width="33.77734375" style="11" bestFit="1" customWidth="1"/>
    <col min="1031" max="1031" width="34.21875" style="11" bestFit="1" customWidth="1"/>
    <col min="1032" max="1032" width="34.5546875" style="11" bestFit="1" customWidth="1"/>
    <col min="1033" max="1033" width="33.77734375" style="11" bestFit="1" customWidth="1"/>
    <col min="1034" max="1034" width="33.88671875" style="11" bestFit="1" customWidth="1"/>
    <col min="1035" max="1035" width="42.44140625" style="11" bestFit="1" customWidth="1"/>
    <col min="1036" max="1036" width="47.44140625" style="11" bestFit="1" customWidth="1"/>
    <col min="1037" max="1037" width="48" style="11" bestFit="1" customWidth="1"/>
    <col min="1038" max="1038" width="46.77734375" style="11" bestFit="1" customWidth="1"/>
    <col min="1039" max="1039" width="52" style="11" bestFit="1" customWidth="1"/>
    <col min="1040" max="1040" width="43.5546875" style="11" bestFit="1" customWidth="1"/>
    <col min="1041" max="1041" width="43.77734375" style="11" bestFit="1" customWidth="1"/>
    <col min="1042" max="1281" width="11.5546875" style="11"/>
    <col min="1282" max="1282" width="11.33203125" style="11" customWidth="1"/>
    <col min="1283" max="1283" width="37.88671875" style="11" customWidth="1"/>
    <col min="1284" max="1284" width="44.5546875" style="11" bestFit="1" customWidth="1"/>
    <col min="1285" max="1285" width="35.88671875" style="11" bestFit="1" customWidth="1"/>
    <col min="1286" max="1286" width="33.77734375" style="11" bestFit="1" customWidth="1"/>
    <col min="1287" max="1287" width="34.21875" style="11" bestFit="1" customWidth="1"/>
    <col min="1288" max="1288" width="34.5546875" style="11" bestFit="1" customWidth="1"/>
    <col min="1289" max="1289" width="33.77734375" style="11" bestFit="1" customWidth="1"/>
    <col min="1290" max="1290" width="33.88671875" style="11" bestFit="1" customWidth="1"/>
    <col min="1291" max="1291" width="42.44140625" style="11" bestFit="1" customWidth="1"/>
    <col min="1292" max="1292" width="47.44140625" style="11" bestFit="1" customWidth="1"/>
    <col min="1293" max="1293" width="48" style="11" bestFit="1" customWidth="1"/>
    <col min="1294" max="1294" width="46.77734375" style="11" bestFit="1" customWidth="1"/>
    <col min="1295" max="1295" width="52" style="11" bestFit="1" customWidth="1"/>
    <col min="1296" max="1296" width="43.5546875" style="11" bestFit="1" customWidth="1"/>
    <col min="1297" max="1297" width="43.77734375" style="11" bestFit="1" customWidth="1"/>
    <col min="1298" max="1537" width="11.5546875" style="11"/>
    <col min="1538" max="1538" width="11.33203125" style="11" customWidth="1"/>
    <col min="1539" max="1539" width="37.88671875" style="11" customWidth="1"/>
    <col min="1540" max="1540" width="44.5546875" style="11" bestFit="1" customWidth="1"/>
    <col min="1541" max="1541" width="35.88671875" style="11" bestFit="1" customWidth="1"/>
    <col min="1542" max="1542" width="33.77734375" style="11" bestFit="1" customWidth="1"/>
    <col min="1543" max="1543" width="34.21875" style="11" bestFit="1" customWidth="1"/>
    <col min="1544" max="1544" width="34.5546875" style="11" bestFit="1" customWidth="1"/>
    <col min="1545" max="1545" width="33.77734375" style="11" bestFit="1" customWidth="1"/>
    <col min="1546" max="1546" width="33.88671875" style="11" bestFit="1" customWidth="1"/>
    <col min="1547" max="1547" width="42.44140625" style="11" bestFit="1" customWidth="1"/>
    <col min="1548" max="1548" width="47.44140625" style="11" bestFit="1" customWidth="1"/>
    <col min="1549" max="1549" width="48" style="11" bestFit="1" customWidth="1"/>
    <col min="1550" max="1550" width="46.77734375" style="11" bestFit="1" customWidth="1"/>
    <col min="1551" max="1551" width="52" style="11" bestFit="1" customWidth="1"/>
    <col min="1552" max="1552" width="43.5546875" style="11" bestFit="1" customWidth="1"/>
    <col min="1553" max="1553" width="43.77734375" style="11" bestFit="1" customWidth="1"/>
    <col min="1554" max="1793" width="11.5546875" style="11"/>
    <col min="1794" max="1794" width="11.33203125" style="11" customWidth="1"/>
    <col min="1795" max="1795" width="37.88671875" style="11" customWidth="1"/>
    <col min="1796" max="1796" width="44.5546875" style="11" bestFit="1" customWidth="1"/>
    <col min="1797" max="1797" width="35.88671875" style="11" bestFit="1" customWidth="1"/>
    <col min="1798" max="1798" width="33.77734375" style="11" bestFit="1" customWidth="1"/>
    <col min="1799" max="1799" width="34.21875" style="11" bestFit="1" customWidth="1"/>
    <col min="1800" max="1800" width="34.5546875" style="11" bestFit="1" customWidth="1"/>
    <col min="1801" max="1801" width="33.77734375" style="11" bestFit="1" customWidth="1"/>
    <col min="1802" max="1802" width="33.88671875" style="11" bestFit="1" customWidth="1"/>
    <col min="1803" max="1803" width="42.44140625" style="11" bestFit="1" customWidth="1"/>
    <col min="1804" max="1804" width="47.44140625" style="11" bestFit="1" customWidth="1"/>
    <col min="1805" max="1805" width="48" style="11" bestFit="1" customWidth="1"/>
    <col min="1806" max="1806" width="46.77734375" style="11" bestFit="1" customWidth="1"/>
    <col min="1807" max="1807" width="52" style="11" bestFit="1" customWidth="1"/>
    <col min="1808" max="1808" width="43.5546875" style="11" bestFit="1" customWidth="1"/>
    <col min="1809" max="1809" width="43.77734375" style="11" bestFit="1" customWidth="1"/>
    <col min="1810" max="2049" width="11.5546875" style="11"/>
    <col min="2050" max="2050" width="11.33203125" style="11" customWidth="1"/>
    <col min="2051" max="2051" width="37.88671875" style="11" customWidth="1"/>
    <col min="2052" max="2052" width="44.5546875" style="11" bestFit="1" customWidth="1"/>
    <col min="2053" max="2053" width="35.88671875" style="11" bestFit="1" customWidth="1"/>
    <col min="2054" max="2054" width="33.77734375" style="11" bestFit="1" customWidth="1"/>
    <col min="2055" max="2055" width="34.21875" style="11" bestFit="1" customWidth="1"/>
    <col min="2056" max="2056" width="34.5546875" style="11" bestFit="1" customWidth="1"/>
    <col min="2057" max="2057" width="33.77734375" style="11" bestFit="1" customWidth="1"/>
    <col min="2058" max="2058" width="33.88671875" style="11" bestFit="1" customWidth="1"/>
    <col min="2059" max="2059" width="42.44140625" style="11" bestFit="1" customWidth="1"/>
    <col min="2060" max="2060" width="47.44140625" style="11" bestFit="1" customWidth="1"/>
    <col min="2061" max="2061" width="48" style="11" bestFit="1" customWidth="1"/>
    <col min="2062" max="2062" width="46.77734375" style="11" bestFit="1" customWidth="1"/>
    <col min="2063" max="2063" width="52" style="11" bestFit="1" customWidth="1"/>
    <col min="2064" max="2064" width="43.5546875" style="11" bestFit="1" customWidth="1"/>
    <col min="2065" max="2065" width="43.77734375" style="11" bestFit="1" customWidth="1"/>
    <col min="2066" max="2305" width="11.5546875" style="11"/>
    <col min="2306" max="2306" width="11.33203125" style="11" customWidth="1"/>
    <col min="2307" max="2307" width="37.88671875" style="11" customWidth="1"/>
    <col min="2308" max="2308" width="44.5546875" style="11" bestFit="1" customWidth="1"/>
    <col min="2309" max="2309" width="35.88671875" style="11" bestFit="1" customWidth="1"/>
    <col min="2310" max="2310" width="33.77734375" style="11" bestFit="1" customWidth="1"/>
    <col min="2311" max="2311" width="34.21875" style="11" bestFit="1" customWidth="1"/>
    <col min="2312" max="2312" width="34.5546875" style="11" bestFit="1" customWidth="1"/>
    <col min="2313" max="2313" width="33.77734375" style="11" bestFit="1" customWidth="1"/>
    <col min="2314" max="2314" width="33.88671875" style="11" bestFit="1" customWidth="1"/>
    <col min="2315" max="2315" width="42.44140625" style="11" bestFit="1" customWidth="1"/>
    <col min="2316" max="2316" width="47.44140625" style="11" bestFit="1" customWidth="1"/>
    <col min="2317" max="2317" width="48" style="11" bestFit="1" customWidth="1"/>
    <col min="2318" max="2318" width="46.77734375" style="11" bestFit="1" customWidth="1"/>
    <col min="2319" max="2319" width="52" style="11" bestFit="1" customWidth="1"/>
    <col min="2320" max="2320" width="43.5546875" style="11" bestFit="1" customWidth="1"/>
    <col min="2321" max="2321" width="43.77734375" style="11" bestFit="1" customWidth="1"/>
    <col min="2322" max="2561" width="11.5546875" style="11"/>
    <col min="2562" max="2562" width="11.33203125" style="11" customWidth="1"/>
    <col min="2563" max="2563" width="37.88671875" style="11" customWidth="1"/>
    <col min="2564" max="2564" width="44.5546875" style="11" bestFit="1" customWidth="1"/>
    <col min="2565" max="2565" width="35.88671875" style="11" bestFit="1" customWidth="1"/>
    <col min="2566" max="2566" width="33.77734375" style="11" bestFit="1" customWidth="1"/>
    <col min="2567" max="2567" width="34.21875" style="11" bestFit="1" customWidth="1"/>
    <col min="2568" max="2568" width="34.5546875" style="11" bestFit="1" customWidth="1"/>
    <col min="2569" max="2569" width="33.77734375" style="11" bestFit="1" customWidth="1"/>
    <col min="2570" max="2570" width="33.88671875" style="11" bestFit="1" customWidth="1"/>
    <col min="2571" max="2571" width="42.44140625" style="11" bestFit="1" customWidth="1"/>
    <col min="2572" max="2572" width="47.44140625" style="11" bestFit="1" customWidth="1"/>
    <col min="2573" max="2573" width="48" style="11" bestFit="1" customWidth="1"/>
    <col min="2574" max="2574" width="46.77734375" style="11" bestFit="1" customWidth="1"/>
    <col min="2575" max="2575" width="52" style="11" bestFit="1" customWidth="1"/>
    <col min="2576" max="2576" width="43.5546875" style="11" bestFit="1" customWidth="1"/>
    <col min="2577" max="2577" width="43.77734375" style="11" bestFit="1" customWidth="1"/>
    <col min="2578" max="2817" width="11.5546875" style="11"/>
    <col min="2818" max="2818" width="11.33203125" style="11" customWidth="1"/>
    <col min="2819" max="2819" width="37.88671875" style="11" customWidth="1"/>
    <col min="2820" max="2820" width="44.5546875" style="11" bestFit="1" customWidth="1"/>
    <col min="2821" max="2821" width="35.88671875" style="11" bestFit="1" customWidth="1"/>
    <col min="2822" max="2822" width="33.77734375" style="11" bestFit="1" customWidth="1"/>
    <col min="2823" max="2823" width="34.21875" style="11" bestFit="1" customWidth="1"/>
    <col min="2824" max="2824" width="34.5546875" style="11" bestFit="1" customWidth="1"/>
    <col min="2825" max="2825" width="33.77734375" style="11" bestFit="1" customWidth="1"/>
    <col min="2826" max="2826" width="33.88671875" style="11" bestFit="1" customWidth="1"/>
    <col min="2827" max="2827" width="42.44140625" style="11" bestFit="1" customWidth="1"/>
    <col min="2828" max="2828" width="47.44140625" style="11" bestFit="1" customWidth="1"/>
    <col min="2829" max="2829" width="48" style="11" bestFit="1" customWidth="1"/>
    <col min="2830" max="2830" width="46.77734375" style="11" bestFit="1" customWidth="1"/>
    <col min="2831" max="2831" width="52" style="11" bestFit="1" customWidth="1"/>
    <col min="2832" max="2832" width="43.5546875" style="11" bestFit="1" customWidth="1"/>
    <col min="2833" max="2833" width="43.77734375" style="11" bestFit="1" customWidth="1"/>
    <col min="2834" max="3073" width="11.5546875" style="11"/>
    <col min="3074" max="3074" width="11.33203125" style="11" customWidth="1"/>
    <col min="3075" max="3075" width="37.88671875" style="11" customWidth="1"/>
    <col min="3076" max="3076" width="44.5546875" style="11" bestFit="1" customWidth="1"/>
    <col min="3077" max="3077" width="35.88671875" style="11" bestFit="1" customWidth="1"/>
    <col min="3078" max="3078" width="33.77734375" style="11" bestFit="1" customWidth="1"/>
    <col min="3079" max="3079" width="34.21875" style="11" bestFit="1" customWidth="1"/>
    <col min="3080" max="3080" width="34.5546875" style="11" bestFit="1" customWidth="1"/>
    <col min="3081" max="3081" width="33.77734375" style="11" bestFit="1" customWidth="1"/>
    <col min="3082" max="3082" width="33.88671875" style="11" bestFit="1" customWidth="1"/>
    <col min="3083" max="3083" width="42.44140625" style="11" bestFit="1" customWidth="1"/>
    <col min="3084" max="3084" width="47.44140625" style="11" bestFit="1" customWidth="1"/>
    <col min="3085" max="3085" width="48" style="11" bestFit="1" customWidth="1"/>
    <col min="3086" max="3086" width="46.77734375" style="11" bestFit="1" customWidth="1"/>
    <col min="3087" max="3087" width="52" style="11" bestFit="1" customWidth="1"/>
    <col min="3088" max="3088" width="43.5546875" style="11" bestFit="1" customWidth="1"/>
    <col min="3089" max="3089" width="43.77734375" style="11" bestFit="1" customWidth="1"/>
    <col min="3090" max="3329" width="11.5546875" style="11"/>
    <col min="3330" max="3330" width="11.33203125" style="11" customWidth="1"/>
    <col min="3331" max="3331" width="37.88671875" style="11" customWidth="1"/>
    <col min="3332" max="3332" width="44.5546875" style="11" bestFit="1" customWidth="1"/>
    <col min="3333" max="3333" width="35.88671875" style="11" bestFit="1" customWidth="1"/>
    <col min="3334" max="3334" width="33.77734375" style="11" bestFit="1" customWidth="1"/>
    <col min="3335" max="3335" width="34.21875" style="11" bestFit="1" customWidth="1"/>
    <col min="3336" max="3336" width="34.5546875" style="11" bestFit="1" customWidth="1"/>
    <col min="3337" max="3337" width="33.77734375" style="11" bestFit="1" customWidth="1"/>
    <col min="3338" max="3338" width="33.88671875" style="11" bestFit="1" customWidth="1"/>
    <col min="3339" max="3339" width="42.44140625" style="11" bestFit="1" customWidth="1"/>
    <col min="3340" max="3340" width="47.44140625" style="11" bestFit="1" customWidth="1"/>
    <col min="3341" max="3341" width="48" style="11" bestFit="1" customWidth="1"/>
    <col min="3342" max="3342" width="46.77734375" style="11" bestFit="1" customWidth="1"/>
    <col min="3343" max="3343" width="52" style="11" bestFit="1" customWidth="1"/>
    <col min="3344" max="3344" width="43.5546875" style="11" bestFit="1" customWidth="1"/>
    <col min="3345" max="3345" width="43.77734375" style="11" bestFit="1" customWidth="1"/>
    <col min="3346" max="3585" width="11.5546875" style="11"/>
    <col min="3586" max="3586" width="11.33203125" style="11" customWidth="1"/>
    <col min="3587" max="3587" width="37.88671875" style="11" customWidth="1"/>
    <col min="3588" max="3588" width="44.5546875" style="11" bestFit="1" customWidth="1"/>
    <col min="3589" max="3589" width="35.88671875" style="11" bestFit="1" customWidth="1"/>
    <col min="3590" max="3590" width="33.77734375" style="11" bestFit="1" customWidth="1"/>
    <col min="3591" max="3591" width="34.21875" style="11" bestFit="1" customWidth="1"/>
    <col min="3592" max="3592" width="34.5546875" style="11" bestFit="1" customWidth="1"/>
    <col min="3593" max="3593" width="33.77734375" style="11" bestFit="1" customWidth="1"/>
    <col min="3594" max="3594" width="33.88671875" style="11" bestFit="1" customWidth="1"/>
    <col min="3595" max="3595" width="42.44140625" style="11" bestFit="1" customWidth="1"/>
    <col min="3596" max="3596" width="47.44140625" style="11" bestFit="1" customWidth="1"/>
    <col min="3597" max="3597" width="48" style="11" bestFit="1" customWidth="1"/>
    <col min="3598" max="3598" width="46.77734375" style="11" bestFit="1" customWidth="1"/>
    <col min="3599" max="3599" width="52" style="11" bestFit="1" customWidth="1"/>
    <col min="3600" max="3600" width="43.5546875" style="11" bestFit="1" customWidth="1"/>
    <col min="3601" max="3601" width="43.77734375" style="11" bestFit="1" customWidth="1"/>
    <col min="3602" max="3841" width="11.5546875" style="11"/>
    <col min="3842" max="3842" width="11.33203125" style="11" customWidth="1"/>
    <col min="3843" max="3843" width="37.88671875" style="11" customWidth="1"/>
    <col min="3844" max="3844" width="44.5546875" style="11" bestFit="1" customWidth="1"/>
    <col min="3845" max="3845" width="35.88671875" style="11" bestFit="1" customWidth="1"/>
    <col min="3846" max="3846" width="33.77734375" style="11" bestFit="1" customWidth="1"/>
    <col min="3847" max="3847" width="34.21875" style="11" bestFit="1" customWidth="1"/>
    <col min="3848" max="3848" width="34.5546875" style="11" bestFit="1" customWidth="1"/>
    <col min="3849" max="3849" width="33.77734375" style="11" bestFit="1" customWidth="1"/>
    <col min="3850" max="3850" width="33.88671875" style="11" bestFit="1" customWidth="1"/>
    <col min="3851" max="3851" width="42.44140625" style="11" bestFit="1" customWidth="1"/>
    <col min="3852" max="3852" width="47.44140625" style="11" bestFit="1" customWidth="1"/>
    <col min="3853" max="3853" width="48" style="11" bestFit="1" customWidth="1"/>
    <col min="3854" max="3854" width="46.77734375" style="11" bestFit="1" customWidth="1"/>
    <col min="3855" max="3855" width="52" style="11" bestFit="1" customWidth="1"/>
    <col min="3856" max="3856" width="43.5546875" style="11" bestFit="1" customWidth="1"/>
    <col min="3857" max="3857" width="43.77734375" style="11" bestFit="1" customWidth="1"/>
    <col min="3858" max="4097" width="11.5546875" style="11"/>
    <col min="4098" max="4098" width="11.33203125" style="11" customWidth="1"/>
    <col min="4099" max="4099" width="37.88671875" style="11" customWidth="1"/>
    <col min="4100" max="4100" width="44.5546875" style="11" bestFit="1" customWidth="1"/>
    <col min="4101" max="4101" width="35.88671875" style="11" bestFit="1" customWidth="1"/>
    <col min="4102" max="4102" width="33.77734375" style="11" bestFit="1" customWidth="1"/>
    <col min="4103" max="4103" width="34.21875" style="11" bestFit="1" customWidth="1"/>
    <col min="4104" max="4104" width="34.5546875" style="11" bestFit="1" customWidth="1"/>
    <col min="4105" max="4105" width="33.77734375" style="11" bestFit="1" customWidth="1"/>
    <col min="4106" max="4106" width="33.88671875" style="11" bestFit="1" customWidth="1"/>
    <col min="4107" max="4107" width="42.44140625" style="11" bestFit="1" customWidth="1"/>
    <col min="4108" max="4108" width="47.44140625" style="11" bestFit="1" customWidth="1"/>
    <col min="4109" max="4109" width="48" style="11" bestFit="1" customWidth="1"/>
    <col min="4110" max="4110" width="46.77734375" style="11" bestFit="1" customWidth="1"/>
    <col min="4111" max="4111" width="52" style="11" bestFit="1" customWidth="1"/>
    <col min="4112" max="4112" width="43.5546875" style="11" bestFit="1" customWidth="1"/>
    <col min="4113" max="4113" width="43.77734375" style="11" bestFit="1" customWidth="1"/>
    <col min="4114" max="4353" width="11.5546875" style="11"/>
    <col min="4354" max="4354" width="11.33203125" style="11" customWidth="1"/>
    <col min="4355" max="4355" width="37.88671875" style="11" customWidth="1"/>
    <col min="4356" max="4356" width="44.5546875" style="11" bestFit="1" customWidth="1"/>
    <col min="4357" max="4357" width="35.88671875" style="11" bestFit="1" customWidth="1"/>
    <col min="4358" max="4358" width="33.77734375" style="11" bestFit="1" customWidth="1"/>
    <col min="4359" max="4359" width="34.21875" style="11" bestFit="1" customWidth="1"/>
    <col min="4360" max="4360" width="34.5546875" style="11" bestFit="1" customWidth="1"/>
    <col min="4361" max="4361" width="33.77734375" style="11" bestFit="1" customWidth="1"/>
    <col min="4362" max="4362" width="33.88671875" style="11" bestFit="1" customWidth="1"/>
    <col min="4363" max="4363" width="42.44140625" style="11" bestFit="1" customWidth="1"/>
    <col min="4364" max="4364" width="47.44140625" style="11" bestFit="1" customWidth="1"/>
    <col min="4365" max="4365" width="48" style="11" bestFit="1" customWidth="1"/>
    <col min="4366" max="4366" width="46.77734375" style="11" bestFit="1" customWidth="1"/>
    <col min="4367" max="4367" width="52" style="11" bestFit="1" customWidth="1"/>
    <col min="4368" max="4368" width="43.5546875" style="11" bestFit="1" customWidth="1"/>
    <col min="4369" max="4369" width="43.77734375" style="11" bestFit="1" customWidth="1"/>
    <col min="4370" max="4609" width="11.5546875" style="11"/>
    <col min="4610" max="4610" width="11.33203125" style="11" customWidth="1"/>
    <col min="4611" max="4611" width="37.88671875" style="11" customWidth="1"/>
    <col min="4612" max="4612" width="44.5546875" style="11" bestFit="1" customWidth="1"/>
    <col min="4613" max="4613" width="35.88671875" style="11" bestFit="1" customWidth="1"/>
    <col min="4614" max="4614" width="33.77734375" style="11" bestFit="1" customWidth="1"/>
    <col min="4615" max="4615" width="34.21875" style="11" bestFit="1" customWidth="1"/>
    <col min="4616" max="4616" width="34.5546875" style="11" bestFit="1" customWidth="1"/>
    <col min="4617" max="4617" width="33.77734375" style="11" bestFit="1" customWidth="1"/>
    <col min="4618" max="4618" width="33.88671875" style="11" bestFit="1" customWidth="1"/>
    <col min="4619" max="4619" width="42.44140625" style="11" bestFit="1" customWidth="1"/>
    <col min="4620" max="4620" width="47.44140625" style="11" bestFit="1" customWidth="1"/>
    <col min="4621" max="4621" width="48" style="11" bestFit="1" customWidth="1"/>
    <col min="4622" max="4622" width="46.77734375" style="11" bestFit="1" customWidth="1"/>
    <col min="4623" max="4623" width="52" style="11" bestFit="1" customWidth="1"/>
    <col min="4624" max="4624" width="43.5546875" style="11" bestFit="1" customWidth="1"/>
    <col min="4625" max="4625" width="43.77734375" style="11" bestFit="1" customWidth="1"/>
    <col min="4626" max="4865" width="11.5546875" style="11"/>
    <col min="4866" max="4866" width="11.33203125" style="11" customWidth="1"/>
    <col min="4867" max="4867" width="37.88671875" style="11" customWidth="1"/>
    <col min="4868" max="4868" width="44.5546875" style="11" bestFit="1" customWidth="1"/>
    <col min="4869" max="4869" width="35.88671875" style="11" bestFit="1" customWidth="1"/>
    <col min="4870" max="4870" width="33.77734375" style="11" bestFit="1" customWidth="1"/>
    <col min="4871" max="4871" width="34.21875" style="11" bestFit="1" customWidth="1"/>
    <col min="4872" max="4872" width="34.5546875" style="11" bestFit="1" customWidth="1"/>
    <col min="4873" max="4873" width="33.77734375" style="11" bestFit="1" customWidth="1"/>
    <col min="4874" max="4874" width="33.88671875" style="11" bestFit="1" customWidth="1"/>
    <col min="4875" max="4875" width="42.44140625" style="11" bestFit="1" customWidth="1"/>
    <col min="4876" max="4876" width="47.44140625" style="11" bestFit="1" customWidth="1"/>
    <col min="4877" max="4877" width="48" style="11" bestFit="1" customWidth="1"/>
    <col min="4878" max="4878" width="46.77734375" style="11" bestFit="1" customWidth="1"/>
    <col min="4879" max="4879" width="52" style="11" bestFit="1" customWidth="1"/>
    <col min="4880" max="4880" width="43.5546875" style="11" bestFit="1" customWidth="1"/>
    <col min="4881" max="4881" width="43.77734375" style="11" bestFit="1" customWidth="1"/>
    <col min="4882" max="5121" width="11.5546875" style="11"/>
    <col min="5122" max="5122" width="11.33203125" style="11" customWidth="1"/>
    <col min="5123" max="5123" width="37.88671875" style="11" customWidth="1"/>
    <col min="5124" max="5124" width="44.5546875" style="11" bestFit="1" customWidth="1"/>
    <col min="5125" max="5125" width="35.88671875" style="11" bestFit="1" customWidth="1"/>
    <col min="5126" max="5126" width="33.77734375" style="11" bestFit="1" customWidth="1"/>
    <col min="5127" max="5127" width="34.21875" style="11" bestFit="1" customWidth="1"/>
    <col min="5128" max="5128" width="34.5546875" style="11" bestFit="1" customWidth="1"/>
    <col min="5129" max="5129" width="33.77734375" style="11" bestFit="1" customWidth="1"/>
    <col min="5130" max="5130" width="33.88671875" style="11" bestFit="1" customWidth="1"/>
    <col min="5131" max="5131" width="42.44140625" style="11" bestFit="1" customWidth="1"/>
    <col min="5132" max="5132" width="47.44140625" style="11" bestFit="1" customWidth="1"/>
    <col min="5133" max="5133" width="48" style="11" bestFit="1" customWidth="1"/>
    <col min="5134" max="5134" width="46.77734375" style="11" bestFit="1" customWidth="1"/>
    <col min="5135" max="5135" width="52" style="11" bestFit="1" customWidth="1"/>
    <col min="5136" max="5136" width="43.5546875" style="11" bestFit="1" customWidth="1"/>
    <col min="5137" max="5137" width="43.77734375" style="11" bestFit="1" customWidth="1"/>
    <col min="5138" max="5377" width="11.5546875" style="11"/>
    <col min="5378" max="5378" width="11.33203125" style="11" customWidth="1"/>
    <col min="5379" max="5379" width="37.88671875" style="11" customWidth="1"/>
    <col min="5380" max="5380" width="44.5546875" style="11" bestFit="1" customWidth="1"/>
    <col min="5381" max="5381" width="35.88671875" style="11" bestFit="1" customWidth="1"/>
    <col min="5382" max="5382" width="33.77734375" style="11" bestFit="1" customWidth="1"/>
    <col min="5383" max="5383" width="34.21875" style="11" bestFit="1" customWidth="1"/>
    <col min="5384" max="5384" width="34.5546875" style="11" bestFit="1" customWidth="1"/>
    <col min="5385" max="5385" width="33.77734375" style="11" bestFit="1" customWidth="1"/>
    <col min="5386" max="5386" width="33.88671875" style="11" bestFit="1" customWidth="1"/>
    <col min="5387" max="5387" width="42.44140625" style="11" bestFit="1" customWidth="1"/>
    <col min="5388" max="5388" width="47.44140625" style="11" bestFit="1" customWidth="1"/>
    <col min="5389" max="5389" width="48" style="11" bestFit="1" customWidth="1"/>
    <col min="5390" max="5390" width="46.77734375" style="11" bestFit="1" customWidth="1"/>
    <col min="5391" max="5391" width="52" style="11" bestFit="1" customWidth="1"/>
    <col min="5392" max="5392" width="43.5546875" style="11" bestFit="1" customWidth="1"/>
    <col min="5393" max="5393" width="43.77734375" style="11" bestFit="1" customWidth="1"/>
    <col min="5394" max="5633" width="11.5546875" style="11"/>
    <col min="5634" max="5634" width="11.33203125" style="11" customWidth="1"/>
    <col min="5635" max="5635" width="37.88671875" style="11" customWidth="1"/>
    <col min="5636" max="5636" width="44.5546875" style="11" bestFit="1" customWidth="1"/>
    <col min="5637" max="5637" width="35.88671875" style="11" bestFit="1" customWidth="1"/>
    <col min="5638" max="5638" width="33.77734375" style="11" bestFit="1" customWidth="1"/>
    <col min="5639" max="5639" width="34.21875" style="11" bestFit="1" customWidth="1"/>
    <col min="5640" max="5640" width="34.5546875" style="11" bestFit="1" customWidth="1"/>
    <col min="5641" max="5641" width="33.77734375" style="11" bestFit="1" customWidth="1"/>
    <col min="5642" max="5642" width="33.88671875" style="11" bestFit="1" customWidth="1"/>
    <col min="5643" max="5643" width="42.44140625" style="11" bestFit="1" customWidth="1"/>
    <col min="5644" max="5644" width="47.44140625" style="11" bestFit="1" customWidth="1"/>
    <col min="5645" max="5645" width="48" style="11" bestFit="1" customWidth="1"/>
    <col min="5646" max="5646" width="46.77734375" style="11" bestFit="1" customWidth="1"/>
    <col min="5647" max="5647" width="52" style="11" bestFit="1" customWidth="1"/>
    <col min="5648" max="5648" width="43.5546875" style="11" bestFit="1" customWidth="1"/>
    <col min="5649" max="5649" width="43.77734375" style="11" bestFit="1" customWidth="1"/>
    <col min="5650" max="5889" width="11.5546875" style="11"/>
    <col min="5890" max="5890" width="11.33203125" style="11" customWidth="1"/>
    <col min="5891" max="5891" width="37.88671875" style="11" customWidth="1"/>
    <col min="5892" max="5892" width="44.5546875" style="11" bestFit="1" customWidth="1"/>
    <col min="5893" max="5893" width="35.88671875" style="11" bestFit="1" customWidth="1"/>
    <col min="5894" max="5894" width="33.77734375" style="11" bestFit="1" customWidth="1"/>
    <col min="5895" max="5895" width="34.21875" style="11" bestFit="1" customWidth="1"/>
    <col min="5896" max="5896" width="34.5546875" style="11" bestFit="1" customWidth="1"/>
    <col min="5897" max="5897" width="33.77734375" style="11" bestFit="1" customWidth="1"/>
    <col min="5898" max="5898" width="33.88671875" style="11" bestFit="1" customWidth="1"/>
    <col min="5899" max="5899" width="42.44140625" style="11" bestFit="1" customWidth="1"/>
    <col min="5900" max="5900" width="47.44140625" style="11" bestFit="1" customWidth="1"/>
    <col min="5901" max="5901" width="48" style="11" bestFit="1" customWidth="1"/>
    <col min="5902" max="5902" width="46.77734375" style="11" bestFit="1" customWidth="1"/>
    <col min="5903" max="5903" width="52" style="11" bestFit="1" customWidth="1"/>
    <col min="5904" max="5904" width="43.5546875" style="11" bestFit="1" customWidth="1"/>
    <col min="5905" max="5905" width="43.77734375" style="11" bestFit="1" customWidth="1"/>
    <col min="5906" max="6145" width="11.5546875" style="11"/>
    <col min="6146" max="6146" width="11.33203125" style="11" customWidth="1"/>
    <col min="6147" max="6147" width="37.88671875" style="11" customWidth="1"/>
    <col min="6148" max="6148" width="44.5546875" style="11" bestFit="1" customWidth="1"/>
    <col min="6149" max="6149" width="35.88671875" style="11" bestFit="1" customWidth="1"/>
    <col min="6150" max="6150" width="33.77734375" style="11" bestFit="1" customWidth="1"/>
    <col min="6151" max="6151" width="34.21875" style="11" bestFit="1" customWidth="1"/>
    <col min="6152" max="6152" width="34.5546875" style="11" bestFit="1" customWidth="1"/>
    <col min="6153" max="6153" width="33.77734375" style="11" bestFit="1" customWidth="1"/>
    <col min="6154" max="6154" width="33.88671875" style="11" bestFit="1" customWidth="1"/>
    <col min="6155" max="6155" width="42.44140625" style="11" bestFit="1" customWidth="1"/>
    <col min="6156" max="6156" width="47.44140625" style="11" bestFit="1" customWidth="1"/>
    <col min="6157" max="6157" width="48" style="11" bestFit="1" customWidth="1"/>
    <col min="6158" max="6158" width="46.77734375" style="11" bestFit="1" customWidth="1"/>
    <col min="6159" max="6159" width="52" style="11" bestFit="1" customWidth="1"/>
    <col min="6160" max="6160" width="43.5546875" style="11" bestFit="1" customWidth="1"/>
    <col min="6161" max="6161" width="43.77734375" style="11" bestFit="1" customWidth="1"/>
    <col min="6162" max="6401" width="11.5546875" style="11"/>
    <col min="6402" max="6402" width="11.33203125" style="11" customWidth="1"/>
    <col min="6403" max="6403" width="37.88671875" style="11" customWidth="1"/>
    <col min="6404" max="6404" width="44.5546875" style="11" bestFit="1" customWidth="1"/>
    <col min="6405" max="6405" width="35.88671875" style="11" bestFit="1" customWidth="1"/>
    <col min="6406" max="6406" width="33.77734375" style="11" bestFit="1" customWidth="1"/>
    <col min="6407" max="6407" width="34.21875" style="11" bestFit="1" customWidth="1"/>
    <col min="6408" max="6408" width="34.5546875" style="11" bestFit="1" customWidth="1"/>
    <col min="6409" max="6409" width="33.77734375" style="11" bestFit="1" customWidth="1"/>
    <col min="6410" max="6410" width="33.88671875" style="11" bestFit="1" customWidth="1"/>
    <col min="6411" max="6411" width="42.44140625" style="11" bestFit="1" customWidth="1"/>
    <col min="6412" max="6412" width="47.44140625" style="11" bestFit="1" customWidth="1"/>
    <col min="6413" max="6413" width="48" style="11" bestFit="1" customWidth="1"/>
    <col min="6414" max="6414" width="46.77734375" style="11" bestFit="1" customWidth="1"/>
    <col min="6415" max="6415" width="52" style="11" bestFit="1" customWidth="1"/>
    <col min="6416" max="6416" width="43.5546875" style="11" bestFit="1" customWidth="1"/>
    <col min="6417" max="6417" width="43.77734375" style="11" bestFit="1" customWidth="1"/>
    <col min="6418" max="6657" width="11.5546875" style="11"/>
    <col min="6658" max="6658" width="11.33203125" style="11" customWidth="1"/>
    <col min="6659" max="6659" width="37.88671875" style="11" customWidth="1"/>
    <col min="6660" max="6660" width="44.5546875" style="11" bestFit="1" customWidth="1"/>
    <col min="6661" max="6661" width="35.88671875" style="11" bestFit="1" customWidth="1"/>
    <col min="6662" max="6662" width="33.77734375" style="11" bestFit="1" customWidth="1"/>
    <col min="6663" max="6663" width="34.21875" style="11" bestFit="1" customWidth="1"/>
    <col min="6664" max="6664" width="34.5546875" style="11" bestFit="1" customWidth="1"/>
    <col min="6665" max="6665" width="33.77734375" style="11" bestFit="1" customWidth="1"/>
    <col min="6666" max="6666" width="33.88671875" style="11" bestFit="1" customWidth="1"/>
    <col min="6667" max="6667" width="42.44140625" style="11" bestFit="1" customWidth="1"/>
    <col min="6668" max="6668" width="47.44140625" style="11" bestFit="1" customWidth="1"/>
    <col min="6669" max="6669" width="48" style="11" bestFit="1" customWidth="1"/>
    <col min="6670" max="6670" width="46.77734375" style="11" bestFit="1" customWidth="1"/>
    <col min="6671" max="6671" width="52" style="11" bestFit="1" customWidth="1"/>
    <col min="6672" max="6672" width="43.5546875" style="11" bestFit="1" customWidth="1"/>
    <col min="6673" max="6673" width="43.77734375" style="11" bestFit="1" customWidth="1"/>
    <col min="6674" max="6913" width="11.5546875" style="11"/>
    <col min="6914" max="6914" width="11.33203125" style="11" customWidth="1"/>
    <col min="6915" max="6915" width="37.88671875" style="11" customWidth="1"/>
    <col min="6916" max="6916" width="44.5546875" style="11" bestFit="1" customWidth="1"/>
    <col min="6917" max="6917" width="35.88671875" style="11" bestFit="1" customWidth="1"/>
    <col min="6918" max="6918" width="33.77734375" style="11" bestFit="1" customWidth="1"/>
    <col min="6919" max="6919" width="34.21875" style="11" bestFit="1" customWidth="1"/>
    <col min="6920" max="6920" width="34.5546875" style="11" bestFit="1" customWidth="1"/>
    <col min="6921" max="6921" width="33.77734375" style="11" bestFit="1" customWidth="1"/>
    <col min="6922" max="6922" width="33.88671875" style="11" bestFit="1" customWidth="1"/>
    <col min="6923" max="6923" width="42.44140625" style="11" bestFit="1" customWidth="1"/>
    <col min="6924" max="6924" width="47.44140625" style="11" bestFit="1" customWidth="1"/>
    <col min="6925" max="6925" width="48" style="11" bestFit="1" customWidth="1"/>
    <col min="6926" max="6926" width="46.77734375" style="11" bestFit="1" customWidth="1"/>
    <col min="6927" max="6927" width="52" style="11" bestFit="1" customWidth="1"/>
    <col min="6928" max="6928" width="43.5546875" style="11" bestFit="1" customWidth="1"/>
    <col min="6929" max="6929" width="43.77734375" style="11" bestFit="1" customWidth="1"/>
    <col min="6930" max="7169" width="11.5546875" style="11"/>
    <col min="7170" max="7170" width="11.33203125" style="11" customWidth="1"/>
    <col min="7171" max="7171" width="37.88671875" style="11" customWidth="1"/>
    <col min="7172" max="7172" width="44.5546875" style="11" bestFit="1" customWidth="1"/>
    <col min="7173" max="7173" width="35.88671875" style="11" bestFit="1" customWidth="1"/>
    <col min="7174" max="7174" width="33.77734375" style="11" bestFit="1" customWidth="1"/>
    <col min="7175" max="7175" width="34.21875" style="11" bestFit="1" customWidth="1"/>
    <col min="7176" max="7176" width="34.5546875" style="11" bestFit="1" customWidth="1"/>
    <col min="7177" max="7177" width="33.77734375" style="11" bestFit="1" customWidth="1"/>
    <col min="7178" max="7178" width="33.88671875" style="11" bestFit="1" customWidth="1"/>
    <col min="7179" max="7179" width="42.44140625" style="11" bestFit="1" customWidth="1"/>
    <col min="7180" max="7180" width="47.44140625" style="11" bestFit="1" customWidth="1"/>
    <col min="7181" max="7181" width="48" style="11" bestFit="1" customWidth="1"/>
    <col min="7182" max="7182" width="46.77734375" style="11" bestFit="1" customWidth="1"/>
    <col min="7183" max="7183" width="52" style="11" bestFit="1" customWidth="1"/>
    <col min="7184" max="7184" width="43.5546875" style="11" bestFit="1" customWidth="1"/>
    <col min="7185" max="7185" width="43.77734375" style="11" bestFit="1" customWidth="1"/>
    <col min="7186" max="7425" width="11.5546875" style="11"/>
    <col min="7426" max="7426" width="11.33203125" style="11" customWidth="1"/>
    <col min="7427" max="7427" width="37.88671875" style="11" customWidth="1"/>
    <col min="7428" max="7428" width="44.5546875" style="11" bestFit="1" customWidth="1"/>
    <col min="7429" max="7429" width="35.88671875" style="11" bestFit="1" customWidth="1"/>
    <col min="7430" max="7430" width="33.77734375" style="11" bestFit="1" customWidth="1"/>
    <col min="7431" max="7431" width="34.21875" style="11" bestFit="1" customWidth="1"/>
    <col min="7432" max="7432" width="34.5546875" style="11" bestFit="1" customWidth="1"/>
    <col min="7433" max="7433" width="33.77734375" style="11" bestFit="1" customWidth="1"/>
    <col min="7434" max="7434" width="33.88671875" style="11" bestFit="1" customWidth="1"/>
    <col min="7435" max="7435" width="42.44140625" style="11" bestFit="1" customWidth="1"/>
    <col min="7436" max="7436" width="47.44140625" style="11" bestFit="1" customWidth="1"/>
    <col min="7437" max="7437" width="48" style="11" bestFit="1" customWidth="1"/>
    <col min="7438" max="7438" width="46.77734375" style="11" bestFit="1" customWidth="1"/>
    <col min="7439" max="7439" width="52" style="11" bestFit="1" customWidth="1"/>
    <col min="7440" max="7440" width="43.5546875" style="11" bestFit="1" customWidth="1"/>
    <col min="7441" max="7441" width="43.77734375" style="11" bestFit="1" customWidth="1"/>
    <col min="7442" max="7681" width="11.5546875" style="11"/>
    <col min="7682" max="7682" width="11.33203125" style="11" customWidth="1"/>
    <col min="7683" max="7683" width="37.88671875" style="11" customWidth="1"/>
    <col min="7684" max="7684" width="44.5546875" style="11" bestFit="1" customWidth="1"/>
    <col min="7685" max="7685" width="35.88671875" style="11" bestFit="1" customWidth="1"/>
    <col min="7686" max="7686" width="33.77734375" style="11" bestFit="1" customWidth="1"/>
    <col min="7687" max="7687" width="34.21875" style="11" bestFit="1" customWidth="1"/>
    <col min="7688" max="7688" width="34.5546875" style="11" bestFit="1" customWidth="1"/>
    <col min="7689" max="7689" width="33.77734375" style="11" bestFit="1" customWidth="1"/>
    <col min="7690" max="7690" width="33.88671875" style="11" bestFit="1" customWidth="1"/>
    <col min="7691" max="7691" width="42.44140625" style="11" bestFit="1" customWidth="1"/>
    <col min="7692" max="7692" width="47.44140625" style="11" bestFit="1" customWidth="1"/>
    <col min="7693" max="7693" width="48" style="11" bestFit="1" customWidth="1"/>
    <col min="7694" max="7694" width="46.77734375" style="11" bestFit="1" customWidth="1"/>
    <col min="7695" max="7695" width="52" style="11" bestFit="1" customWidth="1"/>
    <col min="7696" max="7696" width="43.5546875" style="11" bestFit="1" customWidth="1"/>
    <col min="7697" max="7697" width="43.77734375" style="11" bestFit="1" customWidth="1"/>
    <col min="7698" max="7937" width="11.5546875" style="11"/>
    <col min="7938" max="7938" width="11.33203125" style="11" customWidth="1"/>
    <col min="7939" max="7939" width="37.88671875" style="11" customWidth="1"/>
    <col min="7940" max="7940" width="44.5546875" style="11" bestFit="1" customWidth="1"/>
    <col min="7941" max="7941" width="35.88671875" style="11" bestFit="1" customWidth="1"/>
    <col min="7942" max="7942" width="33.77734375" style="11" bestFit="1" customWidth="1"/>
    <col min="7943" max="7943" width="34.21875" style="11" bestFit="1" customWidth="1"/>
    <col min="7944" max="7944" width="34.5546875" style="11" bestFit="1" customWidth="1"/>
    <col min="7945" max="7945" width="33.77734375" style="11" bestFit="1" customWidth="1"/>
    <col min="7946" max="7946" width="33.88671875" style="11" bestFit="1" customWidth="1"/>
    <col min="7947" max="7947" width="42.44140625" style="11" bestFit="1" customWidth="1"/>
    <col min="7948" max="7948" width="47.44140625" style="11" bestFit="1" customWidth="1"/>
    <col min="7949" max="7949" width="48" style="11" bestFit="1" customWidth="1"/>
    <col min="7950" max="7950" width="46.77734375" style="11" bestFit="1" customWidth="1"/>
    <col min="7951" max="7951" width="52" style="11" bestFit="1" customWidth="1"/>
    <col min="7952" max="7952" width="43.5546875" style="11" bestFit="1" customWidth="1"/>
    <col min="7953" max="7953" width="43.77734375" style="11" bestFit="1" customWidth="1"/>
    <col min="7954" max="8193" width="11.5546875" style="11"/>
    <col min="8194" max="8194" width="11.33203125" style="11" customWidth="1"/>
    <col min="8195" max="8195" width="37.88671875" style="11" customWidth="1"/>
    <col min="8196" max="8196" width="44.5546875" style="11" bestFit="1" customWidth="1"/>
    <col min="8197" max="8197" width="35.88671875" style="11" bestFit="1" customWidth="1"/>
    <col min="8198" max="8198" width="33.77734375" style="11" bestFit="1" customWidth="1"/>
    <col min="8199" max="8199" width="34.21875" style="11" bestFit="1" customWidth="1"/>
    <col min="8200" max="8200" width="34.5546875" style="11" bestFit="1" customWidth="1"/>
    <col min="8201" max="8201" width="33.77734375" style="11" bestFit="1" customWidth="1"/>
    <col min="8202" max="8202" width="33.88671875" style="11" bestFit="1" customWidth="1"/>
    <col min="8203" max="8203" width="42.44140625" style="11" bestFit="1" customWidth="1"/>
    <col min="8204" max="8204" width="47.44140625" style="11" bestFit="1" customWidth="1"/>
    <col min="8205" max="8205" width="48" style="11" bestFit="1" customWidth="1"/>
    <col min="8206" max="8206" width="46.77734375" style="11" bestFit="1" customWidth="1"/>
    <col min="8207" max="8207" width="52" style="11" bestFit="1" customWidth="1"/>
    <col min="8208" max="8208" width="43.5546875" style="11" bestFit="1" customWidth="1"/>
    <col min="8209" max="8209" width="43.77734375" style="11" bestFit="1" customWidth="1"/>
    <col min="8210" max="8449" width="11.5546875" style="11"/>
    <col min="8450" max="8450" width="11.33203125" style="11" customWidth="1"/>
    <col min="8451" max="8451" width="37.88671875" style="11" customWidth="1"/>
    <col min="8452" max="8452" width="44.5546875" style="11" bestFit="1" customWidth="1"/>
    <col min="8453" max="8453" width="35.88671875" style="11" bestFit="1" customWidth="1"/>
    <col min="8454" max="8454" width="33.77734375" style="11" bestFit="1" customWidth="1"/>
    <col min="8455" max="8455" width="34.21875" style="11" bestFit="1" customWidth="1"/>
    <col min="8456" max="8456" width="34.5546875" style="11" bestFit="1" customWidth="1"/>
    <col min="8457" max="8457" width="33.77734375" style="11" bestFit="1" customWidth="1"/>
    <col min="8458" max="8458" width="33.88671875" style="11" bestFit="1" customWidth="1"/>
    <col min="8459" max="8459" width="42.44140625" style="11" bestFit="1" customWidth="1"/>
    <col min="8460" max="8460" width="47.44140625" style="11" bestFit="1" customWidth="1"/>
    <col min="8461" max="8461" width="48" style="11" bestFit="1" customWidth="1"/>
    <col min="8462" max="8462" width="46.77734375" style="11" bestFit="1" customWidth="1"/>
    <col min="8463" max="8463" width="52" style="11" bestFit="1" customWidth="1"/>
    <col min="8464" max="8464" width="43.5546875" style="11" bestFit="1" customWidth="1"/>
    <col min="8465" max="8465" width="43.77734375" style="11" bestFit="1" customWidth="1"/>
    <col min="8466" max="8705" width="11.5546875" style="11"/>
    <col min="8706" max="8706" width="11.33203125" style="11" customWidth="1"/>
    <col min="8707" max="8707" width="37.88671875" style="11" customWidth="1"/>
    <col min="8708" max="8708" width="44.5546875" style="11" bestFit="1" customWidth="1"/>
    <col min="8709" max="8709" width="35.88671875" style="11" bestFit="1" customWidth="1"/>
    <col min="8710" max="8710" width="33.77734375" style="11" bestFit="1" customWidth="1"/>
    <col min="8711" max="8711" width="34.21875" style="11" bestFit="1" customWidth="1"/>
    <col min="8712" max="8712" width="34.5546875" style="11" bestFit="1" customWidth="1"/>
    <col min="8713" max="8713" width="33.77734375" style="11" bestFit="1" customWidth="1"/>
    <col min="8714" max="8714" width="33.88671875" style="11" bestFit="1" customWidth="1"/>
    <col min="8715" max="8715" width="42.44140625" style="11" bestFit="1" customWidth="1"/>
    <col min="8716" max="8716" width="47.44140625" style="11" bestFit="1" customWidth="1"/>
    <col min="8717" max="8717" width="48" style="11" bestFit="1" customWidth="1"/>
    <col min="8718" max="8718" width="46.77734375" style="11" bestFit="1" customWidth="1"/>
    <col min="8719" max="8719" width="52" style="11" bestFit="1" customWidth="1"/>
    <col min="8720" max="8720" width="43.5546875" style="11" bestFit="1" customWidth="1"/>
    <col min="8721" max="8721" width="43.77734375" style="11" bestFit="1" customWidth="1"/>
    <col min="8722" max="8961" width="11.5546875" style="11"/>
    <col min="8962" max="8962" width="11.33203125" style="11" customWidth="1"/>
    <col min="8963" max="8963" width="37.88671875" style="11" customWidth="1"/>
    <col min="8964" max="8964" width="44.5546875" style="11" bestFit="1" customWidth="1"/>
    <col min="8965" max="8965" width="35.88671875" style="11" bestFit="1" customWidth="1"/>
    <col min="8966" max="8966" width="33.77734375" style="11" bestFit="1" customWidth="1"/>
    <col min="8967" max="8967" width="34.21875" style="11" bestFit="1" customWidth="1"/>
    <col min="8968" max="8968" width="34.5546875" style="11" bestFit="1" customWidth="1"/>
    <col min="8969" max="8969" width="33.77734375" style="11" bestFit="1" customWidth="1"/>
    <col min="8970" max="8970" width="33.88671875" style="11" bestFit="1" customWidth="1"/>
    <col min="8971" max="8971" width="42.44140625" style="11" bestFit="1" customWidth="1"/>
    <col min="8972" max="8972" width="47.44140625" style="11" bestFit="1" customWidth="1"/>
    <col min="8973" max="8973" width="48" style="11" bestFit="1" customWidth="1"/>
    <col min="8974" max="8974" width="46.77734375" style="11" bestFit="1" customWidth="1"/>
    <col min="8975" max="8975" width="52" style="11" bestFit="1" customWidth="1"/>
    <col min="8976" max="8976" width="43.5546875" style="11" bestFit="1" customWidth="1"/>
    <col min="8977" max="8977" width="43.77734375" style="11" bestFit="1" customWidth="1"/>
    <col min="8978" max="9217" width="11.5546875" style="11"/>
    <col min="9218" max="9218" width="11.33203125" style="11" customWidth="1"/>
    <col min="9219" max="9219" width="37.88671875" style="11" customWidth="1"/>
    <col min="9220" max="9220" width="44.5546875" style="11" bestFit="1" customWidth="1"/>
    <col min="9221" max="9221" width="35.88671875" style="11" bestFit="1" customWidth="1"/>
    <col min="9222" max="9222" width="33.77734375" style="11" bestFit="1" customWidth="1"/>
    <col min="9223" max="9223" width="34.21875" style="11" bestFit="1" customWidth="1"/>
    <col min="9224" max="9224" width="34.5546875" style="11" bestFit="1" customWidth="1"/>
    <col min="9225" max="9225" width="33.77734375" style="11" bestFit="1" customWidth="1"/>
    <col min="9226" max="9226" width="33.88671875" style="11" bestFit="1" customWidth="1"/>
    <col min="9227" max="9227" width="42.44140625" style="11" bestFit="1" customWidth="1"/>
    <col min="9228" max="9228" width="47.44140625" style="11" bestFit="1" customWidth="1"/>
    <col min="9229" max="9229" width="48" style="11" bestFit="1" customWidth="1"/>
    <col min="9230" max="9230" width="46.77734375" style="11" bestFit="1" customWidth="1"/>
    <col min="9231" max="9231" width="52" style="11" bestFit="1" customWidth="1"/>
    <col min="9232" max="9232" width="43.5546875" style="11" bestFit="1" customWidth="1"/>
    <col min="9233" max="9233" width="43.77734375" style="11" bestFit="1" customWidth="1"/>
    <col min="9234" max="9473" width="11.5546875" style="11"/>
    <col min="9474" max="9474" width="11.33203125" style="11" customWidth="1"/>
    <col min="9475" max="9475" width="37.88671875" style="11" customWidth="1"/>
    <col min="9476" max="9476" width="44.5546875" style="11" bestFit="1" customWidth="1"/>
    <col min="9477" max="9477" width="35.88671875" style="11" bestFit="1" customWidth="1"/>
    <col min="9478" max="9478" width="33.77734375" style="11" bestFit="1" customWidth="1"/>
    <col min="9479" max="9479" width="34.21875" style="11" bestFit="1" customWidth="1"/>
    <col min="9480" max="9480" width="34.5546875" style="11" bestFit="1" customWidth="1"/>
    <col min="9481" max="9481" width="33.77734375" style="11" bestFit="1" customWidth="1"/>
    <col min="9482" max="9482" width="33.88671875" style="11" bestFit="1" customWidth="1"/>
    <col min="9483" max="9483" width="42.44140625" style="11" bestFit="1" customWidth="1"/>
    <col min="9484" max="9484" width="47.44140625" style="11" bestFit="1" customWidth="1"/>
    <col min="9485" max="9485" width="48" style="11" bestFit="1" customWidth="1"/>
    <col min="9486" max="9486" width="46.77734375" style="11" bestFit="1" customWidth="1"/>
    <col min="9487" max="9487" width="52" style="11" bestFit="1" customWidth="1"/>
    <col min="9488" max="9488" width="43.5546875" style="11" bestFit="1" customWidth="1"/>
    <col min="9489" max="9489" width="43.77734375" style="11" bestFit="1" customWidth="1"/>
    <col min="9490" max="9729" width="11.5546875" style="11"/>
    <col min="9730" max="9730" width="11.33203125" style="11" customWidth="1"/>
    <col min="9731" max="9731" width="37.88671875" style="11" customWidth="1"/>
    <col min="9732" max="9732" width="44.5546875" style="11" bestFit="1" customWidth="1"/>
    <col min="9733" max="9733" width="35.88671875" style="11" bestFit="1" customWidth="1"/>
    <col min="9734" max="9734" width="33.77734375" style="11" bestFit="1" customWidth="1"/>
    <col min="9735" max="9735" width="34.21875" style="11" bestFit="1" customWidth="1"/>
    <col min="9736" max="9736" width="34.5546875" style="11" bestFit="1" customWidth="1"/>
    <col min="9737" max="9737" width="33.77734375" style="11" bestFit="1" customWidth="1"/>
    <col min="9738" max="9738" width="33.88671875" style="11" bestFit="1" customWidth="1"/>
    <col min="9739" max="9739" width="42.44140625" style="11" bestFit="1" customWidth="1"/>
    <col min="9740" max="9740" width="47.44140625" style="11" bestFit="1" customWidth="1"/>
    <col min="9741" max="9741" width="48" style="11" bestFit="1" customWidth="1"/>
    <col min="9742" max="9742" width="46.77734375" style="11" bestFit="1" customWidth="1"/>
    <col min="9743" max="9743" width="52" style="11" bestFit="1" customWidth="1"/>
    <col min="9744" max="9744" width="43.5546875" style="11" bestFit="1" customWidth="1"/>
    <col min="9745" max="9745" width="43.77734375" style="11" bestFit="1" customWidth="1"/>
    <col min="9746" max="9985" width="11.5546875" style="11"/>
    <col min="9986" max="9986" width="11.33203125" style="11" customWidth="1"/>
    <col min="9987" max="9987" width="37.88671875" style="11" customWidth="1"/>
    <col min="9988" max="9988" width="44.5546875" style="11" bestFit="1" customWidth="1"/>
    <col min="9989" max="9989" width="35.88671875" style="11" bestFit="1" customWidth="1"/>
    <col min="9990" max="9990" width="33.77734375" style="11" bestFit="1" customWidth="1"/>
    <col min="9991" max="9991" width="34.21875" style="11" bestFit="1" customWidth="1"/>
    <col min="9992" max="9992" width="34.5546875" style="11" bestFit="1" customWidth="1"/>
    <col min="9993" max="9993" width="33.77734375" style="11" bestFit="1" customWidth="1"/>
    <col min="9994" max="9994" width="33.88671875" style="11" bestFit="1" customWidth="1"/>
    <col min="9995" max="9995" width="42.44140625" style="11" bestFit="1" customWidth="1"/>
    <col min="9996" max="9996" width="47.44140625" style="11" bestFit="1" customWidth="1"/>
    <col min="9997" max="9997" width="48" style="11" bestFit="1" customWidth="1"/>
    <col min="9998" max="9998" width="46.77734375" style="11" bestFit="1" customWidth="1"/>
    <col min="9999" max="9999" width="52" style="11" bestFit="1" customWidth="1"/>
    <col min="10000" max="10000" width="43.5546875" style="11" bestFit="1" customWidth="1"/>
    <col min="10001" max="10001" width="43.77734375" style="11" bestFit="1" customWidth="1"/>
    <col min="10002" max="10241" width="11.5546875" style="11"/>
    <col min="10242" max="10242" width="11.33203125" style="11" customWidth="1"/>
    <col min="10243" max="10243" width="37.88671875" style="11" customWidth="1"/>
    <col min="10244" max="10244" width="44.5546875" style="11" bestFit="1" customWidth="1"/>
    <col min="10245" max="10245" width="35.88671875" style="11" bestFit="1" customWidth="1"/>
    <col min="10246" max="10246" width="33.77734375" style="11" bestFit="1" customWidth="1"/>
    <col min="10247" max="10247" width="34.21875" style="11" bestFit="1" customWidth="1"/>
    <col min="10248" max="10248" width="34.5546875" style="11" bestFit="1" customWidth="1"/>
    <col min="10249" max="10249" width="33.77734375" style="11" bestFit="1" customWidth="1"/>
    <col min="10250" max="10250" width="33.88671875" style="11" bestFit="1" customWidth="1"/>
    <col min="10251" max="10251" width="42.44140625" style="11" bestFit="1" customWidth="1"/>
    <col min="10252" max="10252" width="47.44140625" style="11" bestFit="1" customWidth="1"/>
    <col min="10253" max="10253" width="48" style="11" bestFit="1" customWidth="1"/>
    <col min="10254" max="10254" width="46.77734375" style="11" bestFit="1" customWidth="1"/>
    <col min="10255" max="10255" width="52" style="11" bestFit="1" customWidth="1"/>
    <col min="10256" max="10256" width="43.5546875" style="11" bestFit="1" customWidth="1"/>
    <col min="10257" max="10257" width="43.77734375" style="11" bestFit="1" customWidth="1"/>
    <col min="10258" max="10497" width="11.5546875" style="11"/>
    <col min="10498" max="10498" width="11.33203125" style="11" customWidth="1"/>
    <col min="10499" max="10499" width="37.88671875" style="11" customWidth="1"/>
    <col min="10500" max="10500" width="44.5546875" style="11" bestFit="1" customWidth="1"/>
    <col min="10501" max="10501" width="35.88671875" style="11" bestFit="1" customWidth="1"/>
    <col min="10502" max="10502" width="33.77734375" style="11" bestFit="1" customWidth="1"/>
    <col min="10503" max="10503" width="34.21875" style="11" bestFit="1" customWidth="1"/>
    <col min="10504" max="10504" width="34.5546875" style="11" bestFit="1" customWidth="1"/>
    <col min="10505" max="10505" width="33.77734375" style="11" bestFit="1" customWidth="1"/>
    <col min="10506" max="10506" width="33.88671875" style="11" bestFit="1" customWidth="1"/>
    <col min="10507" max="10507" width="42.44140625" style="11" bestFit="1" customWidth="1"/>
    <col min="10508" max="10508" width="47.44140625" style="11" bestFit="1" customWidth="1"/>
    <col min="10509" max="10509" width="48" style="11" bestFit="1" customWidth="1"/>
    <col min="10510" max="10510" width="46.77734375" style="11" bestFit="1" customWidth="1"/>
    <col min="10511" max="10511" width="52" style="11" bestFit="1" customWidth="1"/>
    <col min="10512" max="10512" width="43.5546875" style="11" bestFit="1" customWidth="1"/>
    <col min="10513" max="10513" width="43.77734375" style="11" bestFit="1" customWidth="1"/>
    <col min="10514" max="10753" width="11.5546875" style="11"/>
    <col min="10754" max="10754" width="11.33203125" style="11" customWidth="1"/>
    <col min="10755" max="10755" width="37.88671875" style="11" customWidth="1"/>
    <col min="10756" max="10756" width="44.5546875" style="11" bestFit="1" customWidth="1"/>
    <col min="10757" max="10757" width="35.88671875" style="11" bestFit="1" customWidth="1"/>
    <col min="10758" max="10758" width="33.77734375" style="11" bestFit="1" customWidth="1"/>
    <col min="10759" max="10759" width="34.21875" style="11" bestFit="1" customWidth="1"/>
    <col min="10760" max="10760" width="34.5546875" style="11" bestFit="1" customWidth="1"/>
    <col min="10761" max="10761" width="33.77734375" style="11" bestFit="1" customWidth="1"/>
    <col min="10762" max="10762" width="33.88671875" style="11" bestFit="1" customWidth="1"/>
    <col min="10763" max="10763" width="42.44140625" style="11" bestFit="1" customWidth="1"/>
    <col min="10764" max="10764" width="47.44140625" style="11" bestFit="1" customWidth="1"/>
    <col min="10765" max="10765" width="48" style="11" bestFit="1" customWidth="1"/>
    <col min="10766" max="10766" width="46.77734375" style="11" bestFit="1" customWidth="1"/>
    <col min="10767" max="10767" width="52" style="11" bestFit="1" customWidth="1"/>
    <col min="10768" max="10768" width="43.5546875" style="11" bestFit="1" customWidth="1"/>
    <col min="10769" max="10769" width="43.77734375" style="11" bestFit="1" customWidth="1"/>
    <col min="10770" max="11009" width="11.5546875" style="11"/>
    <col min="11010" max="11010" width="11.33203125" style="11" customWidth="1"/>
    <col min="11011" max="11011" width="37.88671875" style="11" customWidth="1"/>
    <col min="11012" max="11012" width="44.5546875" style="11" bestFit="1" customWidth="1"/>
    <col min="11013" max="11013" width="35.88671875" style="11" bestFit="1" customWidth="1"/>
    <col min="11014" max="11014" width="33.77734375" style="11" bestFit="1" customWidth="1"/>
    <col min="11015" max="11015" width="34.21875" style="11" bestFit="1" customWidth="1"/>
    <col min="11016" max="11016" width="34.5546875" style="11" bestFit="1" customWidth="1"/>
    <col min="11017" max="11017" width="33.77734375" style="11" bestFit="1" customWidth="1"/>
    <col min="11018" max="11018" width="33.88671875" style="11" bestFit="1" customWidth="1"/>
    <col min="11019" max="11019" width="42.44140625" style="11" bestFit="1" customWidth="1"/>
    <col min="11020" max="11020" width="47.44140625" style="11" bestFit="1" customWidth="1"/>
    <col min="11021" max="11021" width="48" style="11" bestFit="1" customWidth="1"/>
    <col min="11022" max="11022" width="46.77734375" style="11" bestFit="1" customWidth="1"/>
    <col min="11023" max="11023" width="52" style="11" bestFit="1" customWidth="1"/>
    <col min="11024" max="11024" width="43.5546875" style="11" bestFit="1" customWidth="1"/>
    <col min="11025" max="11025" width="43.77734375" style="11" bestFit="1" customWidth="1"/>
    <col min="11026" max="11265" width="11.5546875" style="11"/>
    <col min="11266" max="11266" width="11.33203125" style="11" customWidth="1"/>
    <col min="11267" max="11267" width="37.88671875" style="11" customWidth="1"/>
    <col min="11268" max="11268" width="44.5546875" style="11" bestFit="1" customWidth="1"/>
    <col min="11269" max="11269" width="35.88671875" style="11" bestFit="1" customWidth="1"/>
    <col min="11270" max="11270" width="33.77734375" style="11" bestFit="1" customWidth="1"/>
    <col min="11271" max="11271" width="34.21875" style="11" bestFit="1" customWidth="1"/>
    <col min="11272" max="11272" width="34.5546875" style="11" bestFit="1" customWidth="1"/>
    <col min="11273" max="11273" width="33.77734375" style="11" bestFit="1" customWidth="1"/>
    <col min="11274" max="11274" width="33.88671875" style="11" bestFit="1" customWidth="1"/>
    <col min="11275" max="11275" width="42.44140625" style="11" bestFit="1" customWidth="1"/>
    <col min="11276" max="11276" width="47.44140625" style="11" bestFit="1" customWidth="1"/>
    <col min="11277" max="11277" width="48" style="11" bestFit="1" customWidth="1"/>
    <col min="11278" max="11278" width="46.77734375" style="11" bestFit="1" customWidth="1"/>
    <col min="11279" max="11279" width="52" style="11" bestFit="1" customWidth="1"/>
    <col min="11280" max="11280" width="43.5546875" style="11" bestFit="1" customWidth="1"/>
    <col min="11281" max="11281" width="43.77734375" style="11" bestFit="1" customWidth="1"/>
    <col min="11282" max="11521" width="11.5546875" style="11"/>
    <col min="11522" max="11522" width="11.33203125" style="11" customWidth="1"/>
    <col min="11523" max="11523" width="37.88671875" style="11" customWidth="1"/>
    <col min="11524" max="11524" width="44.5546875" style="11" bestFit="1" customWidth="1"/>
    <col min="11525" max="11525" width="35.88671875" style="11" bestFit="1" customWidth="1"/>
    <col min="11526" max="11526" width="33.77734375" style="11" bestFit="1" customWidth="1"/>
    <col min="11527" max="11527" width="34.21875" style="11" bestFit="1" customWidth="1"/>
    <col min="11528" max="11528" width="34.5546875" style="11" bestFit="1" customWidth="1"/>
    <col min="11529" max="11529" width="33.77734375" style="11" bestFit="1" customWidth="1"/>
    <col min="11530" max="11530" width="33.88671875" style="11" bestFit="1" customWidth="1"/>
    <col min="11531" max="11531" width="42.44140625" style="11" bestFit="1" customWidth="1"/>
    <col min="11532" max="11532" width="47.44140625" style="11" bestFit="1" customWidth="1"/>
    <col min="11533" max="11533" width="48" style="11" bestFit="1" customWidth="1"/>
    <col min="11534" max="11534" width="46.77734375" style="11" bestFit="1" customWidth="1"/>
    <col min="11535" max="11535" width="52" style="11" bestFit="1" customWidth="1"/>
    <col min="11536" max="11536" width="43.5546875" style="11" bestFit="1" customWidth="1"/>
    <col min="11537" max="11537" width="43.77734375" style="11" bestFit="1" customWidth="1"/>
    <col min="11538" max="11777" width="11.5546875" style="11"/>
    <col min="11778" max="11778" width="11.33203125" style="11" customWidth="1"/>
    <col min="11779" max="11779" width="37.88671875" style="11" customWidth="1"/>
    <col min="11780" max="11780" width="44.5546875" style="11" bestFit="1" customWidth="1"/>
    <col min="11781" max="11781" width="35.88671875" style="11" bestFit="1" customWidth="1"/>
    <col min="11782" max="11782" width="33.77734375" style="11" bestFit="1" customWidth="1"/>
    <col min="11783" max="11783" width="34.21875" style="11" bestFit="1" customWidth="1"/>
    <col min="11784" max="11784" width="34.5546875" style="11" bestFit="1" customWidth="1"/>
    <col min="11785" max="11785" width="33.77734375" style="11" bestFit="1" customWidth="1"/>
    <col min="11786" max="11786" width="33.88671875" style="11" bestFit="1" customWidth="1"/>
    <col min="11787" max="11787" width="42.44140625" style="11" bestFit="1" customWidth="1"/>
    <col min="11788" max="11788" width="47.44140625" style="11" bestFit="1" customWidth="1"/>
    <col min="11789" max="11789" width="48" style="11" bestFit="1" customWidth="1"/>
    <col min="11790" max="11790" width="46.77734375" style="11" bestFit="1" customWidth="1"/>
    <col min="11791" max="11791" width="52" style="11" bestFit="1" customWidth="1"/>
    <col min="11792" max="11792" width="43.5546875" style="11" bestFit="1" customWidth="1"/>
    <col min="11793" max="11793" width="43.77734375" style="11" bestFit="1" customWidth="1"/>
    <col min="11794" max="12033" width="11.5546875" style="11"/>
    <col min="12034" max="12034" width="11.33203125" style="11" customWidth="1"/>
    <col min="12035" max="12035" width="37.88671875" style="11" customWidth="1"/>
    <col min="12036" max="12036" width="44.5546875" style="11" bestFit="1" customWidth="1"/>
    <col min="12037" max="12037" width="35.88671875" style="11" bestFit="1" customWidth="1"/>
    <col min="12038" max="12038" width="33.77734375" style="11" bestFit="1" customWidth="1"/>
    <col min="12039" max="12039" width="34.21875" style="11" bestFit="1" customWidth="1"/>
    <col min="12040" max="12040" width="34.5546875" style="11" bestFit="1" customWidth="1"/>
    <col min="12041" max="12041" width="33.77734375" style="11" bestFit="1" customWidth="1"/>
    <col min="12042" max="12042" width="33.88671875" style="11" bestFit="1" customWidth="1"/>
    <col min="12043" max="12043" width="42.44140625" style="11" bestFit="1" customWidth="1"/>
    <col min="12044" max="12044" width="47.44140625" style="11" bestFit="1" customWidth="1"/>
    <col min="12045" max="12045" width="48" style="11" bestFit="1" customWidth="1"/>
    <col min="12046" max="12046" width="46.77734375" style="11" bestFit="1" customWidth="1"/>
    <col min="12047" max="12047" width="52" style="11" bestFit="1" customWidth="1"/>
    <col min="12048" max="12048" width="43.5546875" style="11" bestFit="1" customWidth="1"/>
    <col min="12049" max="12049" width="43.77734375" style="11" bestFit="1" customWidth="1"/>
    <col min="12050" max="12289" width="11.5546875" style="11"/>
    <col min="12290" max="12290" width="11.33203125" style="11" customWidth="1"/>
    <col min="12291" max="12291" width="37.88671875" style="11" customWidth="1"/>
    <col min="12292" max="12292" width="44.5546875" style="11" bestFit="1" customWidth="1"/>
    <col min="12293" max="12293" width="35.88671875" style="11" bestFit="1" customWidth="1"/>
    <col min="12294" max="12294" width="33.77734375" style="11" bestFit="1" customWidth="1"/>
    <col min="12295" max="12295" width="34.21875" style="11" bestFit="1" customWidth="1"/>
    <col min="12296" max="12296" width="34.5546875" style="11" bestFit="1" customWidth="1"/>
    <col min="12297" max="12297" width="33.77734375" style="11" bestFit="1" customWidth="1"/>
    <col min="12298" max="12298" width="33.88671875" style="11" bestFit="1" customWidth="1"/>
    <col min="12299" max="12299" width="42.44140625" style="11" bestFit="1" customWidth="1"/>
    <col min="12300" max="12300" width="47.44140625" style="11" bestFit="1" customWidth="1"/>
    <col min="12301" max="12301" width="48" style="11" bestFit="1" customWidth="1"/>
    <col min="12302" max="12302" width="46.77734375" style="11" bestFit="1" customWidth="1"/>
    <col min="12303" max="12303" width="52" style="11" bestFit="1" customWidth="1"/>
    <col min="12304" max="12304" width="43.5546875" style="11" bestFit="1" customWidth="1"/>
    <col min="12305" max="12305" width="43.77734375" style="11" bestFit="1" customWidth="1"/>
    <col min="12306" max="12545" width="11.5546875" style="11"/>
    <col min="12546" max="12546" width="11.33203125" style="11" customWidth="1"/>
    <col min="12547" max="12547" width="37.88671875" style="11" customWidth="1"/>
    <col min="12548" max="12548" width="44.5546875" style="11" bestFit="1" customWidth="1"/>
    <col min="12549" max="12549" width="35.88671875" style="11" bestFit="1" customWidth="1"/>
    <col min="12550" max="12550" width="33.77734375" style="11" bestFit="1" customWidth="1"/>
    <col min="12551" max="12551" width="34.21875" style="11" bestFit="1" customWidth="1"/>
    <col min="12552" max="12552" width="34.5546875" style="11" bestFit="1" customWidth="1"/>
    <col min="12553" max="12553" width="33.77734375" style="11" bestFit="1" customWidth="1"/>
    <col min="12554" max="12554" width="33.88671875" style="11" bestFit="1" customWidth="1"/>
    <col min="12555" max="12555" width="42.44140625" style="11" bestFit="1" customWidth="1"/>
    <col min="12556" max="12556" width="47.44140625" style="11" bestFit="1" customWidth="1"/>
    <col min="12557" max="12557" width="48" style="11" bestFit="1" customWidth="1"/>
    <col min="12558" max="12558" width="46.77734375" style="11" bestFit="1" customWidth="1"/>
    <col min="12559" max="12559" width="52" style="11" bestFit="1" customWidth="1"/>
    <col min="12560" max="12560" width="43.5546875" style="11" bestFit="1" customWidth="1"/>
    <col min="12561" max="12561" width="43.77734375" style="11" bestFit="1" customWidth="1"/>
    <col min="12562" max="12801" width="11.5546875" style="11"/>
    <col min="12802" max="12802" width="11.33203125" style="11" customWidth="1"/>
    <col min="12803" max="12803" width="37.88671875" style="11" customWidth="1"/>
    <col min="12804" max="12804" width="44.5546875" style="11" bestFit="1" customWidth="1"/>
    <col min="12805" max="12805" width="35.88671875" style="11" bestFit="1" customWidth="1"/>
    <col min="12806" max="12806" width="33.77734375" style="11" bestFit="1" customWidth="1"/>
    <col min="12807" max="12807" width="34.21875" style="11" bestFit="1" customWidth="1"/>
    <col min="12808" max="12808" width="34.5546875" style="11" bestFit="1" customWidth="1"/>
    <col min="12809" max="12809" width="33.77734375" style="11" bestFit="1" customWidth="1"/>
    <col min="12810" max="12810" width="33.88671875" style="11" bestFit="1" customWidth="1"/>
    <col min="12811" max="12811" width="42.44140625" style="11" bestFit="1" customWidth="1"/>
    <col min="12812" max="12812" width="47.44140625" style="11" bestFit="1" customWidth="1"/>
    <col min="12813" max="12813" width="48" style="11" bestFit="1" customWidth="1"/>
    <col min="12814" max="12814" width="46.77734375" style="11" bestFit="1" customWidth="1"/>
    <col min="12815" max="12815" width="52" style="11" bestFit="1" customWidth="1"/>
    <col min="12816" max="12816" width="43.5546875" style="11" bestFit="1" customWidth="1"/>
    <col min="12817" max="12817" width="43.77734375" style="11" bestFit="1" customWidth="1"/>
    <col min="12818" max="13057" width="11.5546875" style="11"/>
    <col min="13058" max="13058" width="11.33203125" style="11" customWidth="1"/>
    <col min="13059" max="13059" width="37.88671875" style="11" customWidth="1"/>
    <col min="13060" max="13060" width="44.5546875" style="11" bestFit="1" customWidth="1"/>
    <col min="13061" max="13061" width="35.88671875" style="11" bestFit="1" customWidth="1"/>
    <col min="13062" max="13062" width="33.77734375" style="11" bestFit="1" customWidth="1"/>
    <col min="13063" max="13063" width="34.21875" style="11" bestFit="1" customWidth="1"/>
    <col min="13064" max="13064" width="34.5546875" style="11" bestFit="1" customWidth="1"/>
    <col min="13065" max="13065" width="33.77734375" style="11" bestFit="1" customWidth="1"/>
    <col min="13066" max="13066" width="33.88671875" style="11" bestFit="1" customWidth="1"/>
    <col min="13067" max="13067" width="42.44140625" style="11" bestFit="1" customWidth="1"/>
    <col min="13068" max="13068" width="47.44140625" style="11" bestFit="1" customWidth="1"/>
    <col min="13069" max="13069" width="48" style="11" bestFit="1" customWidth="1"/>
    <col min="13070" max="13070" width="46.77734375" style="11" bestFit="1" customWidth="1"/>
    <col min="13071" max="13071" width="52" style="11" bestFit="1" customWidth="1"/>
    <col min="13072" max="13072" width="43.5546875" style="11" bestFit="1" customWidth="1"/>
    <col min="13073" max="13073" width="43.77734375" style="11" bestFit="1" customWidth="1"/>
    <col min="13074" max="13313" width="11.5546875" style="11"/>
    <col min="13314" max="13314" width="11.33203125" style="11" customWidth="1"/>
    <col min="13315" max="13315" width="37.88671875" style="11" customWidth="1"/>
    <col min="13316" max="13316" width="44.5546875" style="11" bestFit="1" customWidth="1"/>
    <col min="13317" max="13317" width="35.88671875" style="11" bestFit="1" customWidth="1"/>
    <col min="13318" max="13318" width="33.77734375" style="11" bestFit="1" customWidth="1"/>
    <col min="13319" max="13319" width="34.21875" style="11" bestFit="1" customWidth="1"/>
    <col min="13320" max="13320" width="34.5546875" style="11" bestFit="1" customWidth="1"/>
    <col min="13321" max="13321" width="33.77734375" style="11" bestFit="1" customWidth="1"/>
    <col min="13322" max="13322" width="33.88671875" style="11" bestFit="1" customWidth="1"/>
    <col min="13323" max="13323" width="42.44140625" style="11" bestFit="1" customWidth="1"/>
    <col min="13324" max="13324" width="47.44140625" style="11" bestFit="1" customWidth="1"/>
    <col min="13325" max="13325" width="48" style="11" bestFit="1" customWidth="1"/>
    <col min="13326" max="13326" width="46.77734375" style="11" bestFit="1" customWidth="1"/>
    <col min="13327" max="13327" width="52" style="11" bestFit="1" customWidth="1"/>
    <col min="13328" max="13328" width="43.5546875" style="11" bestFit="1" customWidth="1"/>
    <col min="13329" max="13329" width="43.77734375" style="11" bestFit="1" customWidth="1"/>
    <col min="13330" max="13569" width="11.5546875" style="11"/>
    <col min="13570" max="13570" width="11.33203125" style="11" customWidth="1"/>
    <col min="13571" max="13571" width="37.88671875" style="11" customWidth="1"/>
    <col min="13572" max="13572" width="44.5546875" style="11" bestFit="1" customWidth="1"/>
    <col min="13573" max="13573" width="35.88671875" style="11" bestFit="1" customWidth="1"/>
    <col min="13574" max="13574" width="33.77734375" style="11" bestFit="1" customWidth="1"/>
    <col min="13575" max="13575" width="34.21875" style="11" bestFit="1" customWidth="1"/>
    <col min="13576" max="13576" width="34.5546875" style="11" bestFit="1" customWidth="1"/>
    <col min="13577" max="13577" width="33.77734375" style="11" bestFit="1" customWidth="1"/>
    <col min="13578" max="13578" width="33.88671875" style="11" bestFit="1" customWidth="1"/>
    <col min="13579" max="13579" width="42.44140625" style="11" bestFit="1" customWidth="1"/>
    <col min="13580" max="13580" width="47.44140625" style="11" bestFit="1" customWidth="1"/>
    <col min="13581" max="13581" width="48" style="11" bestFit="1" customWidth="1"/>
    <col min="13582" max="13582" width="46.77734375" style="11" bestFit="1" customWidth="1"/>
    <col min="13583" max="13583" width="52" style="11" bestFit="1" customWidth="1"/>
    <col min="13584" max="13584" width="43.5546875" style="11" bestFit="1" customWidth="1"/>
    <col min="13585" max="13585" width="43.77734375" style="11" bestFit="1" customWidth="1"/>
    <col min="13586" max="13825" width="11.5546875" style="11"/>
    <col min="13826" max="13826" width="11.33203125" style="11" customWidth="1"/>
    <col min="13827" max="13827" width="37.88671875" style="11" customWidth="1"/>
    <col min="13828" max="13828" width="44.5546875" style="11" bestFit="1" customWidth="1"/>
    <col min="13829" max="13829" width="35.88671875" style="11" bestFit="1" customWidth="1"/>
    <col min="13830" max="13830" width="33.77734375" style="11" bestFit="1" customWidth="1"/>
    <col min="13831" max="13831" width="34.21875" style="11" bestFit="1" customWidth="1"/>
    <col min="13832" max="13832" width="34.5546875" style="11" bestFit="1" customWidth="1"/>
    <col min="13833" max="13833" width="33.77734375" style="11" bestFit="1" customWidth="1"/>
    <col min="13834" max="13834" width="33.88671875" style="11" bestFit="1" customWidth="1"/>
    <col min="13835" max="13835" width="42.44140625" style="11" bestFit="1" customWidth="1"/>
    <col min="13836" max="13836" width="47.44140625" style="11" bestFit="1" customWidth="1"/>
    <col min="13837" max="13837" width="48" style="11" bestFit="1" customWidth="1"/>
    <col min="13838" max="13838" width="46.77734375" style="11" bestFit="1" customWidth="1"/>
    <col min="13839" max="13839" width="52" style="11" bestFit="1" customWidth="1"/>
    <col min="13840" max="13840" width="43.5546875" style="11" bestFit="1" customWidth="1"/>
    <col min="13841" max="13841" width="43.77734375" style="11" bestFit="1" customWidth="1"/>
    <col min="13842" max="14081" width="11.5546875" style="11"/>
    <col min="14082" max="14082" width="11.33203125" style="11" customWidth="1"/>
    <col min="14083" max="14083" width="37.88671875" style="11" customWidth="1"/>
    <col min="14084" max="14084" width="44.5546875" style="11" bestFit="1" customWidth="1"/>
    <col min="14085" max="14085" width="35.88671875" style="11" bestFit="1" customWidth="1"/>
    <col min="14086" max="14086" width="33.77734375" style="11" bestFit="1" customWidth="1"/>
    <col min="14087" max="14087" width="34.21875" style="11" bestFit="1" customWidth="1"/>
    <col min="14088" max="14088" width="34.5546875" style="11" bestFit="1" customWidth="1"/>
    <col min="14089" max="14089" width="33.77734375" style="11" bestFit="1" customWidth="1"/>
    <col min="14090" max="14090" width="33.88671875" style="11" bestFit="1" customWidth="1"/>
    <col min="14091" max="14091" width="42.44140625" style="11" bestFit="1" customWidth="1"/>
    <col min="14092" max="14092" width="47.44140625" style="11" bestFit="1" customWidth="1"/>
    <col min="14093" max="14093" width="48" style="11" bestFit="1" customWidth="1"/>
    <col min="14094" max="14094" width="46.77734375" style="11" bestFit="1" customWidth="1"/>
    <col min="14095" max="14095" width="52" style="11" bestFit="1" customWidth="1"/>
    <col min="14096" max="14096" width="43.5546875" style="11" bestFit="1" customWidth="1"/>
    <col min="14097" max="14097" width="43.77734375" style="11" bestFit="1" customWidth="1"/>
    <col min="14098" max="14337" width="11.5546875" style="11"/>
    <col min="14338" max="14338" width="11.33203125" style="11" customWidth="1"/>
    <col min="14339" max="14339" width="37.88671875" style="11" customWidth="1"/>
    <col min="14340" max="14340" width="44.5546875" style="11" bestFit="1" customWidth="1"/>
    <col min="14341" max="14341" width="35.88671875" style="11" bestFit="1" customWidth="1"/>
    <col min="14342" max="14342" width="33.77734375" style="11" bestFit="1" customWidth="1"/>
    <col min="14343" max="14343" width="34.21875" style="11" bestFit="1" customWidth="1"/>
    <col min="14344" max="14344" width="34.5546875" style="11" bestFit="1" customWidth="1"/>
    <col min="14345" max="14345" width="33.77734375" style="11" bestFit="1" customWidth="1"/>
    <col min="14346" max="14346" width="33.88671875" style="11" bestFit="1" customWidth="1"/>
    <col min="14347" max="14347" width="42.44140625" style="11" bestFit="1" customWidth="1"/>
    <col min="14348" max="14348" width="47.44140625" style="11" bestFit="1" customWidth="1"/>
    <col min="14349" max="14349" width="48" style="11" bestFit="1" customWidth="1"/>
    <col min="14350" max="14350" width="46.77734375" style="11" bestFit="1" customWidth="1"/>
    <col min="14351" max="14351" width="52" style="11" bestFit="1" customWidth="1"/>
    <col min="14352" max="14352" width="43.5546875" style="11" bestFit="1" customWidth="1"/>
    <col min="14353" max="14353" width="43.77734375" style="11" bestFit="1" customWidth="1"/>
    <col min="14354" max="14593" width="11.5546875" style="11"/>
    <col min="14594" max="14594" width="11.33203125" style="11" customWidth="1"/>
    <col min="14595" max="14595" width="37.88671875" style="11" customWidth="1"/>
    <col min="14596" max="14596" width="44.5546875" style="11" bestFit="1" customWidth="1"/>
    <col min="14597" max="14597" width="35.88671875" style="11" bestFit="1" customWidth="1"/>
    <col min="14598" max="14598" width="33.77734375" style="11" bestFit="1" customWidth="1"/>
    <col min="14599" max="14599" width="34.21875" style="11" bestFit="1" customWidth="1"/>
    <col min="14600" max="14600" width="34.5546875" style="11" bestFit="1" customWidth="1"/>
    <col min="14601" max="14601" width="33.77734375" style="11" bestFit="1" customWidth="1"/>
    <col min="14602" max="14602" width="33.88671875" style="11" bestFit="1" customWidth="1"/>
    <col min="14603" max="14603" width="42.44140625" style="11" bestFit="1" customWidth="1"/>
    <col min="14604" max="14604" width="47.44140625" style="11" bestFit="1" customWidth="1"/>
    <col min="14605" max="14605" width="48" style="11" bestFit="1" customWidth="1"/>
    <col min="14606" max="14606" width="46.77734375" style="11" bestFit="1" customWidth="1"/>
    <col min="14607" max="14607" width="52" style="11" bestFit="1" customWidth="1"/>
    <col min="14608" max="14608" width="43.5546875" style="11" bestFit="1" customWidth="1"/>
    <col min="14609" max="14609" width="43.77734375" style="11" bestFit="1" customWidth="1"/>
    <col min="14610" max="14849" width="11.5546875" style="11"/>
    <col min="14850" max="14850" width="11.33203125" style="11" customWidth="1"/>
    <col min="14851" max="14851" width="37.88671875" style="11" customWidth="1"/>
    <col min="14852" max="14852" width="44.5546875" style="11" bestFit="1" customWidth="1"/>
    <col min="14853" max="14853" width="35.88671875" style="11" bestFit="1" customWidth="1"/>
    <col min="14854" max="14854" width="33.77734375" style="11" bestFit="1" customWidth="1"/>
    <col min="14855" max="14855" width="34.21875" style="11" bestFit="1" customWidth="1"/>
    <col min="14856" max="14856" width="34.5546875" style="11" bestFit="1" customWidth="1"/>
    <col min="14857" max="14857" width="33.77734375" style="11" bestFit="1" customWidth="1"/>
    <col min="14858" max="14858" width="33.88671875" style="11" bestFit="1" customWidth="1"/>
    <col min="14859" max="14859" width="42.44140625" style="11" bestFit="1" customWidth="1"/>
    <col min="14860" max="14860" width="47.44140625" style="11" bestFit="1" customWidth="1"/>
    <col min="14861" max="14861" width="48" style="11" bestFit="1" customWidth="1"/>
    <col min="14862" max="14862" width="46.77734375" style="11" bestFit="1" customWidth="1"/>
    <col min="14863" max="14863" width="52" style="11" bestFit="1" customWidth="1"/>
    <col min="14864" max="14864" width="43.5546875" style="11" bestFit="1" customWidth="1"/>
    <col min="14865" max="14865" width="43.77734375" style="11" bestFit="1" customWidth="1"/>
    <col min="14866" max="15105" width="11.5546875" style="11"/>
    <col min="15106" max="15106" width="11.33203125" style="11" customWidth="1"/>
    <col min="15107" max="15107" width="37.88671875" style="11" customWidth="1"/>
    <col min="15108" max="15108" width="44.5546875" style="11" bestFit="1" customWidth="1"/>
    <col min="15109" max="15109" width="35.88671875" style="11" bestFit="1" customWidth="1"/>
    <col min="15110" max="15110" width="33.77734375" style="11" bestFit="1" customWidth="1"/>
    <col min="15111" max="15111" width="34.21875" style="11" bestFit="1" customWidth="1"/>
    <col min="15112" max="15112" width="34.5546875" style="11" bestFit="1" customWidth="1"/>
    <col min="15113" max="15113" width="33.77734375" style="11" bestFit="1" customWidth="1"/>
    <col min="15114" max="15114" width="33.88671875" style="11" bestFit="1" customWidth="1"/>
    <col min="15115" max="15115" width="42.44140625" style="11" bestFit="1" customWidth="1"/>
    <col min="15116" max="15116" width="47.44140625" style="11" bestFit="1" customWidth="1"/>
    <col min="15117" max="15117" width="48" style="11" bestFit="1" customWidth="1"/>
    <col min="15118" max="15118" width="46.77734375" style="11" bestFit="1" customWidth="1"/>
    <col min="15119" max="15119" width="52" style="11" bestFit="1" customWidth="1"/>
    <col min="15120" max="15120" width="43.5546875" style="11" bestFit="1" customWidth="1"/>
    <col min="15121" max="15121" width="43.77734375" style="11" bestFit="1" customWidth="1"/>
    <col min="15122" max="15361" width="11.5546875" style="11"/>
    <col min="15362" max="15362" width="11.33203125" style="11" customWidth="1"/>
    <col min="15363" max="15363" width="37.88671875" style="11" customWidth="1"/>
    <col min="15364" max="15364" width="44.5546875" style="11" bestFit="1" customWidth="1"/>
    <col min="15365" max="15365" width="35.88671875" style="11" bestFit="1" customWidth="1"/>
    <col min="15366" max="15366" width="33.77734375" style="11" bestFit="1" customWidth="1"/>
    <col min="15367" max="15367" width="34.21875" style="11" bestFit="1" customWidth="1"/>
    <col min="15368" max="15368" width="34.5546875" style="11" bestFit="1" customWidth="1"/>
    <col min="15369" max="15369" width="33.77734375" style="11" bestFit="1" customWidth="1"/>
    <col min="15370" max="15370" width="33.88671875" style="11" bestFit="1" customWidth="1"/>
    <col min="15371" max="15371" width="42.44140625" style="11" bestFit="1" customWidth="1"/>
    <col min="15372" max="15372" width="47.44140625" style="11" bestFit="1" customWidth="1"/>
    <col min="15373" max="15373" width="48" style="11" bestFit="1" customWidth="1"/>
    <col min="15374" max="15374" width="46.77734375" style="11" bestFit="1" customWidth="1"/>
    <col min="15375" max="15375" width="52" style="11" bestFit="1" customWidth="1"/>
    <col min="15376" max="15376" width="43.5546875" style="11" bestFit="1" customWidth="1"/>
    <col min="15377" max="15377" width="43.77734375" style="11" bestFit="1" customWidth="1"/>
    <col min="15378" max="15617" width="11.5546875" style="11"/>
    <col min="15618" max="15618" width="11.33203125" style="11" customWidth="1"/>
    <col min="15619" max="15619" width="37.88671875" style="11" customWidth="1"/>
    <col min="15620" max="15620" width="44.5546875" style="11" bestFit="1" customWidth="1"/>
    <col min="15621" max="15621" width="35.88671875" style="11" bestFit="1" customWidth="1"/>
    <col min="15622" max="15622" width="33.77734375" style="11" bestFit="1" customWidth="1"/>
    <col min="15623" max="15623" width="34.21875" style="11" bestFit="1" customWidth="1"/>
    <col min="15624" max="15624" width="34.5546875" style="11" bestFit="1" customWidth="1"/>
    <col min="15625" max="15625" width="33.77734375" style="11" bestFit="1" customWidth="1"/>
    <col min="15626" max="15626" width="33.88671875" style="11" bestFit="1" customWidth="1"/>
    <col min="15627" max="15627" width="42.44140625" style="11" bestFit="1" customWidth="1"/>
    <col min="15628" max="15628" width="47.44140625" style="11" bestFit="1" customWidth="1"/>
    <col min="15629" max="15629" width="48" style="11" bestFit="1" customWidth="1"/>
    <col min="15630" max="15630" width="46.77734375" style="11" bestFit="1" customWidth="1"/>
    <col min="15631" max="15631" width="52" style="11" bestFit="1" customWidth="1"/>
    <col min="15632" max="15632" width="43.5546875" style="11" bestFit="1" customWidth="1"/>
    <col min="15633" max="15633" width="43.77734375" style="11" bestFit="1" customWidth="1"/>
    <col min="15634" max="15873" width="11.5546875" style="11"/>
    <col min="15874" max="15874" width="11.33203125" style="11" customWidth="1"/>
    <col min="15875" max="15875" width="37.88671875" style="11" customWidth="1"/>
    <col min="15876" max="15876" width="44.5546875" style="11" bestFit="1" customWidth="1"/>
    <col min="15877" max="15877" width="35.88671875" style="11" bestFit="1" customWidth="1"/>
    <col min="15878" max="15878" width="33.77734375" style="11" bestFit="1" customWidth="1"/>
    <col min="15879" max="15879" width="34.21875" style="11" bestFit="1" customWidth="1"/>
    <col min="15880" max="15880" width="34.5546875" style="11" bestFit="1" customWidth="1"/>
    <col min="15881" max="15881" width="33.77734375" style="11" bestFit="1" customWidth="1"/>
    <col min="15882" max="15882" width="33.88671875" style="11" bestFit="1" customWidth="1"/>
    <col min="15883" max="15883" width="42.44140625" style="11" bestFit="1" customWidth="1"/>
    <col min="15884" max="15884" width="47.44140625" style="11" bestFit="1" customWidth="1"/>
    <col min="15885" max="15885" width="48" style="11" bestFit="1" customWidth="1"/>
    <col min="15886" max="15886" width="46.77734375" style="11" bestFit="1" customWidth="1"/>
    <col min="15887" max="15887" width="52" style="11" bestFit="1" customWidth="1"/>
    <col min="15888" max="15888" width="43.5546875" style="11" bestFit="1" customWidth="1"/>
    <col min="15889" max="15889" width="43.77734375" style="11" bestFit="1" customWidth="1"/>
    <col min="15890" max="16129" width="11.5546875" style="11"/>
    <col min="16130" max="16130" width="11.33203125" style="11" customWidth="1"/>
    <col min="16131" max="16131" width="37.88671875" style="11" customWidth="1"/>
    <col min="16132" max="16132" width="44.5546875" style="11" bestFit="1" customWidth="1"/>
    <col min="16133" max="16133" width="35.88671875" style="11" bestFit="1" customWidth="1"/>
    <col min="16134" max="16134" width="33.77734375" style="11" bestFit="1" customWidth="1"/>
    <col min="16135" max="16135" width="34.21875" style="11" bestFit="1" customWidth="1"/>
    <col min="16136" max="16136" width="34.5546875" style="11" bestFit="1" customWidth="1"/>
    <col min="16137" max="16137" width="33.77734375" style="11" bestFit="1" customWidth="1"/>
    <col min="16138" max="16138" width="33.88671875" style="11" bestFit="1" customWidth="1"/>
    <col min="16139" max="16139" width="42.44140625" style="11" bestFit="1" customWidth="1"/>
    <col min="16140" max="16140" width="47.44140625" style="11" bestFit="1" customWidth="1"/>
    <col min="16141" max="16141" width="48" style="11" bestFit="1" customWidth="1"/>
    <col min="16142" max="16142" width="46.77734375" style="11" bestFit="1" customWidth="1"/>
    <col min="16143" max="16143" width="52" style="11" bestFit="1" customWidth="1"/>
    <col min="16144" max="16144" width="43.5546875" style="11" bestFit="1" customWidth="1"/>
    <col min="16145" max="16145" width="43.77734375" style="11" bestFit="1" customWidth="1"/>
    <col min="16146" max="16384" width="11.5546875" style="11"/>
  </cols>
  <sheetData>
    <row r="1" spans="2:17" ht="15.6" x14ac:dyDescent="0.25">
      <c r="B1" s="15" t="s">
        <v>147</v>
      </c>
      <c r="J1" s="3" t="s">
        <v>34</v>
      </c>
      <c r="L1" s="253"/>
    </row>
    <row r="3" spans="2:17" s="13" customFormat="1" ht="34.799999999999997" customHeight="1" x14ac:dyDescent="0.25">
      <c r="C3" s="150" t="s">
        <v>68</v>
      </c>
      <c r="D3" s="14" t="s">
        <v>69</v>
      </c>
      <c r="E3" s="14" t="s">
        <v>70</v>
      </c>
      <c r="F3" s="14" t="s">
        <v>71</v>
      </c>
      <c r="G3" s="14" t="s">
        <v>72</v>
      </c>
      <c r="H3" s="14" t="s">
        <v>73</v>
      </c>
      <c r="I3" s="14" t="s">
        <v>74</v>
      </c>
      <c r="J3" s="14" t="s">
        <v>75</v>
      </c>
      <c r="K3" s="81" t="s">
        <v>82</v>
      </c>
      <c r="L3" s="136" t="s">
        <v>76</v>
      </c>
      <c r="M3" s="136" t="s">
        <v>77</v>
      </c>
      <c r="N3" s="136" t="s">
        <v>78</v>
      </c>
      <c r="O3" s="136" t="s">
        <v>79</v>
      </c>
      <c r="P3" s="136" t="s">
        <v>80</v>
      </c>
      <c r="Q3" s="137" t="s">
        <v>81</v>
      </c>
    </row>
    <row r="4" spans="2:17" s="161" customFormat="1" ht="15" customHeight="1" x14ac:dyDescent="0.25">
      <c r="B4" s="162" t="s">
        <v>0</v>
      </c>
      <c r="C4" s="151">
        <v>367980</v>
      </c>
      <c r="D4" s="144">
        <v>15000</v>
      </c>
      <c r="E4" s="144">
        <v>51320</v>
      </c>
      <c r="F4" s="144">
        <v>53260</v>
      </c>
      <c r="G4" s="144">
        <v>16630</v>
      </c>
      <c r="H4" s="144">
        <v>20330</v>
      </c>
      <c r="I4" s="144">
        <v>110620</v>
      </c>
      <c r="J4" s="144">
        <v>32960</v>
      </c>
      <c r="K4" s="163">
        <v>67860</v>
      </c>
      <c r="L4" s="164">
        <v>10880</v>
      </c>
      <c r="M4" s="164">
        <v>1730</v>
      </c>
      <c r="N4" s="164">
        <v>80</v>
      </c>
      <c r="O4" s="164">
        <v>14260</v>
      </c>
      <c r="P4" s="164">
        <v>25820</v>
      </c>
      <c r="Q4" s="165">
        <v>15090</v>
      </c>
    </row>
    <row r="5" spans="2:17" s="54" customFormat="1" ht="15" customHeight="1" x14ac:dyDescent="0.25">
      <c r="B5" s="140" t="s">
        <v>4</v>
      </c>
      <c r="C5" s="152">
        <v>55290</v>
      </c>
      <c r="D5" s="126">
        <v>130</v>
      </c>
      <c r="E5" s="126">
        <v>14890</v>
      </c>
      <c r="F5" s="126">
        <v>17950</v>
      </c>
      <c r="G5" s="126">
        <v>5620</v>
      </c>
      <c r="H5" s="126">
        <v>5220</v>
      </c>
      <c r="I5" s="126">
        <v>300</v>
      </c>
      <c r="J5" s="126">
        <v>4010</v>
      </c>
      <c r="K5" s="155">
        <v>7170</v>
      </c>
      <c r="L5" s="143">
        <v>2820</v>
      </c>
      <c r="M5" s="143">
        <v>960</v>
      </c>
      <c r="N5" s="143">
        <v>0</v>
      </c>
      <c r="O5" s="143">
        <v>660</v>
      </c>
      <c r="P5" s="143">
        <v>2440</v>
      </c>
      <c r="Q5" s="156">
        <v>290</v>
      </c>
    </row>
    <row r="6" spans="2:17" s="54" customFormat="1" ht="15" customHeight="1" x14ac:dyDescent="0.25">
      <c r="B6" s="140" t="s">
        <v>5</v>
      </c>
      <c r="C6" s="152">
        <v>93580</v>
      </c>
      <c r="D6" s="126">
        <v>4390</v>
      </c>
      <c r="E6" s="126">
        <v>5760</v>
      </c>
      <c r="F6" s="126">
        <v>12840</v>
      </c>
      <c r="G6" s="126">
        <v>530</v>
      </c>
      <c r="H6" s="126">
        <v>7000</v>
      </c>
      <c r="I6" s="126">
        <v>23440</v>
      </c>
      <c r="J6" s="126">
        <v>20520</v>
      </c>
      <c r="K6" s="155">
        <v>19110</v>
      </c>
      <c r="L6" s="143">
        <v>1680</v>
      </c>
      <c r="M6" s="143">
        <v>30</v>
      </c>
      <c r="N6" s="143">
        <v>0</v>
      </c>
      <c r="O6" s="143">
        <v>5740</v>
      </c>
      <c r="P6" s="143">
        <v>1390</v>
      </c>
      <c r="Q6" s="156">
        <v>10270</v>
      </c>
    </row>
    <row r="7" spans="2:17" s="54" customFormat="1" ht="15" customHeight="1" x14ac:dyDescent="0.25">
      <c r="B7" s="140" t="s">
        <v>3</v>
      </c>
      <c r="C7" s="152">
        <v>37950</v>
      </c>
      <c r="D7" s="126">
        <v>5190</v>
      </c>
      <c r="E7" s="126">
        <v>2480</v>
      </c>
      <c r="F7" s="126">
        <v>3260</v>
      </c>
      <c r="G7" s="126">
        <v>4150</v>
      </c>
      <c r="H7" s="126">
        <v>430</v>
      </c>
      <c r="I7" s="126">
        <v>13890</v>
      </c>
      <c r="J7" s="126">
        <v>2320</v>
      </c>
      <c r="K7" s="155">
        <v>6240</v>
      </c>
      <c r="L7" s="143">
        <v>440</v>
      </c>
      <c r="M7" s="143">
        <v>0</v>
      </c>
      <c r="N7" s="143">
        <v>0</v>
      </c>
      <c r="O7" s="143">
        <v>3500</v>
      </c>
      <c r="P7" s="143">
        <v>400</v>
      </c>
      <c r="Q7" s="156">
        <v>1900</v>
      </c>
    </row>
    <row r="8" spans="2:17" s="54" customFormat="1" ht="15" customHeight="1" x14ac:dyDescent="0.25">
      <c r="B8" s="140" t="s">
        <v>1</v>
      </c>
      <c r="C8" s="152">
        <v>124130</v>
      </c>
      <c r="D8" s="126">
        <v>5190</v>
      </c>
      <c r="E8" s="126">
        <v>25080</v>
      </c>
      <c r="F8" s="126">
        <v>17250</v>
      </c>
      <c r="G8" s="126">
        <v>5710</v>
      </c>
      <c r="H8" s="126">
        <v>5390</v>
      </c>
      <c r="I8" s="126">
        <v>28530</v>
      </c>
      <c r="J8" s="126">
        <v>4170</v>
      </c>
      <c r="K8" s="155">
        <v>32810</v>
      </c>
      <c r="L8" s="143">
        <v>4730</v>
      </c>
      <c r="M8" s="143">
        <v>410</v>
      </c>
      <c r="N8" s="143">
        <v>80</v>
      </c>
      <c r="O8" s="143">
        <v>3770</v>
      </c>
      <c r="P8" s="143">
        <v>21420</v>
      </c>
      <c r="Q8" s="156">
        <v>2410</v>
      </c>
    </row>
    <row r="9" spans="2:17" s="54" customFormat="1" ht="15" customHeight="1" x14ac:dyDescent="0.25">
      <c r="B9" s="140" t="s">
        <v>2</v>
      </c>
      <c r="C9" s="152">
        <v>57040</v>
      </c>
      <c r="D9" s="142">
        <v>110</v>
      </c>
      <c r="E9" s="142">
        <v>3120</v>
      </c>
      <c r="F9" s="142">
        <v>1950</v>
      </c>
      <c r="G9" s="142">
        <v>610</v>
      </c>
      <c r="H9" s="142">
        <v>2290</v>
      </c>
      <c r="I9" s="142">
        <v>44470</v>
      </c>
      <c r="J9" s="142">
        <v>1940</v>
      </c>
      <c r="K9" s="155">
        <v>2540</v>
      </c>
      <c r="L9" s="143">
        <v>1210</v>
      </c>
      <c r="M9" s="143">
        <v>330</v>
      </c>
      <c r="N9" s="143">
        <v>0</v>
      </c>
      <c r="O9" s="143">
        <v>600</v>
      </c>
      <c r="P9" s="143">
        <v>180</v>
      </c>
      <c r="Q9" s="156">
        <v>210</v>
      </c>
    </row>
    <row r="10" spans="2:17" s="54" customFormat="1" ht="15" customHeight="1" x14ac:dyDescent="0.25">
      <c r="B10" s="145" t="s">
        <v>23</v>
      </c>
      <c r="C10" s="153">
        <v>3750</v>
      </c>
      <c r="D10" s="146">
        <v>0</v>
      </c>
      <c r="E10" s="146">
        <v>0</v>
      </c>
      <c r="F10" s="146">
        <v>700</v>
      </c>
      <c r="G10" s="146">
        <v>210</v>
      </c>
      <c r="H10" s="146">
        <v>0</v>
      </c>
      <c r="I10" s="146">
        <v>1140</v>
      </c>
      <c r="J10" s="146">
        <v>310</v>
      </c>
      <c r="K10" s="157">
        <v>1380</v>
      </c>
      <c r="L10" s="147">
        <v>560</v>
      </c>
      <c r="M10" s="147">
        <v>0</v>
      </c>
      <c r="N10" s="147">
        <v>0</v>
      </c>
      <c r="O10" s="147">
        <v>820</v>
      </c>
      <c r="P10" s="147">
        <v>0</v>
      </c>
      <c r="Q10" s="158">
        <v>0</v>
      </c>
    </row>
    <row r="11" spans="2:17" s="54" customFormat="1" ht="15" customHeight="1" x14ac:dyDescent="0.25">
      <c r="B11" s="140" t="s">
        <v>6</v>
      </c>
      <c r="C11" s="152">
        <v>7800</v>
      </c>
      <c r="D11" s="142">
        <v>4640</v>
      </c>
      <c r="E11" s="142">
        <v>380</v>
      </c>
      <c r="F11" s="142">
        <v>160</v>
      </c>
      <c r="G11" s="142">
        <v>400</v>
      </c>
      <c r="H11" s="142">
        <v>0</v>
      </c>
      <c r="I11" s="142">
        <v>260</v>
      </c>
      <c r="J11" s="142">
        <v>0</v>
      </c>
      <c r="K11" s="155">
        <v>1960</v>
      </c>
      <c r="L11" s="143">
        <v>440</v>
      </c>
      <c r="M11" s="143">
        <v>0</v>
      </c>
      <c r="N11" s="143">
        <v>0</v>
      </c>
      <c r="O11" s="143">
        <v>440</v>
      </c>
      <c r="P11" s="143">
        <v>0</v>
      </c>
      <c r="Q11" s="156">
        <v>1080</v>
      </c>
    </row>
    <row r="12" spans="2:17" s="54" customFormat="1" ht="15" customHeight="1" x14ac:dyDescent="0.25">
      <c r="B12" s="140" t="s">
        <v>7</v>
      </c>
      <c r="C12" s="152">
        <v>550</v>
      </c>
      <c r="D12" s="142">
        <v>0</v>
      </c>
      <c r="E12" s="142">
        <v>20</v>
      </c>
      <c r="F12" s="142">
        <v>180</v>
      </c>
      <c r="G12" s="142">
        <v>30</v>
      </c>
      <c r="H12" s="142">
        <v>0</v>
      </c>
      <c r="I12" s="142">
        <v>20</v>
      </c>
      <c r="J12" s="142">
        <v>100</v>
      </c>
      <c r="K12" s="155">
        <v>210</v>
      </c>
      <c r="L12" s="143">
        <v>0</v>
      </c>
      <c r="M12" s="143">
        <v>120</v>
      </c>
      <c r="N12" s="143">
        <v>0</v>
      </c>
      <c r="O12" s="143">
        <v>20</v>
      </c>
      <c r="P12" s="143">
        <v>0</v>
      </c>
      <c r="Q12" s="156">
        <v>70</v>
      </c>
    </row>
    <row r="13" spans="2:17" s="54" customFormat="1" ht="15" customHeight="1" x14ac:dyDescent="0.25">
      <c r="B13" s="140" t="s">
        <v>24</v>
      </c>
      <c r="C13" s="152">
        <v>12170</v>
      </c>
      <c r="D13" s="142">
        <v>0</v>
      </c>
      <c r="E13" s="142">
        <v>690</v>
      </c>
      <c r="F13" s="142">
        <v>1310</v>
      </c>
      <c r="G13" s="142">
        <v>570</v>
      </c>
      <c r="H13" s="142">
        <v>4490</v>
      </c>
      <c r="I13" s="142">
        <v>3680</v>
      </c>
      <c r="J13" s="142">
        <v>400</v>
      </c>
      <c r="K13" s="155">
        <v>1030</v>
      </c>
      <c r="L13" s="143">
        <v>1010</v>
      </c>
      <c r="M13" s="143">
        <v>0</v>
      </c>
      <c r="N13" s="143">
        <v>0</v>
      </c>
      <c r="O13" s="143">
        <v>20</v>
      </c>
      <c r="P13" s="143">
        <v>0</v>
      </c>
      <c r="Q13" s="156">
        <v>0</v>
      </c>
    </row>
    <row r="14" spans="2:17" s="54" customFormat="1" ht="15" customHeight="1" x14ac:dyDescent="0.25">
      <c r="B14" s="140" t="s">
        <v>8</v>
      </c>
      <c r="C14" s="152">
        <v>2950</v>
      </c>
      <c r="D14" s="142">
        <v>0</v>
      </c>
      <c r="E14" s="142">
        <v>270</v>
      </c>
      <c r="F14" s="142">
        <v>160</v>
      </c>
      <c r="G14" s="142">
        <v>750</v>
      </c>
      <c r="H14" s="142">
        <v>0</v>
      </c>
      <c r="I14" s="142">
        <v>1650</v>
      </c>
      <c r="J14" s="142">
        <v>50</v>
      </c>
      <c r="K14" s="155">
        <v>60</v>
      </c>
      <c r="L14" s="143">
        <v>0</v>
      </c>
      <c r="M14" s="143">
        <v>0</v>
      </c>
      <c r="N14" s="143">
        <v>0</v>
      </c>
      <c r="O14" s="143">
        <v>60</v>
      </c>
      <c r="P14" s="143">
        <v>0</v>
      </c>
      <c r="Q14" s="156">
        <v>0</v>
      </c>
    </row>
    <row r="15" spans="2:17" s="54" customFormat="1" ht="15" customHeight="1" x14ac:dyDescent="0.25">
      <c r="B15" s="140" t="s">
        <v>26</v>
      </c>
      <c r="C15" s="152">
        <v>1590</v>
      </c>
      <c r="D15" s="142">
        <v>0</v>
      </c>
      <c r="E15" s="142">
        <v>60</v>
      </c>
      <c r="F15" s="142">
        <v>0</v>
      </c>
      <c r="G15" s="142">
        <v>150</v>
      </c>
      <c r="H15" s="142">
        <v>0</v>
      </c>
      <c r="I15" s="142">
        <v>940</v>
      </c>
      <c r="J15" s="142">
        <v>0</v>
      </c>
      <c r="K15" s="155">
        <v>440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56">
        <v>440</v>
      </c>
    </row>
    <row r="16" spans="2:17" s="54" customFormat="1" ht="15" customHeight="1" x14ac:dyDescent="0.25">
      <c r="B16" s="140" t="s">
        <v>27</v>
      </c>
      <c r="C16" s="152">
        <v>26010</v>
      </c>
      <c r="D16" s="142">
        <v>0</v>
      </c>
      <c r="E16" s="142">
        <v>280</v>
      </c>
      <c r="F16" s="142">
        <v>2580</v>
      </c>
      <c r="G16" s="142">
        <v>0</v>
      </c>
      <c r="H16" s="142">
        <v>4800</v>
      </c>
      <c r="I16" s="142">
        <v>0</v>
      </c>
      <c r="J16" s="142">
        <v>15700</v>
      </c>
      <c r="K16" s="155">
        <v>2640</v>
      </c>
      <c r="L16" s="143">
        <v>20</v>
      </c>
      <c r="M16" s="143">
        <v>0</v>
      </c>
      <c r="N16" s="143">
        <v>0</v>
      </c>
      <c r="O16" s="143">
        <v>1380</v>
      </c>
      <c r="P16" s="143">
        <v>1240</v>
      </c>
      <c r="Q16" s="156">
        <v>0</v>
      </c>
    </row>
    <row r="17" spans="2:17" s="54" customFormat="1" ht="15" customHeight="1" x14ac:dyDescent="0.25">
      <c r="B17" s="140" t="s">
        <v>36</v>
      </c>
      <c r="C17" s="152">
        <v>1760</v>
      </c>
      <c r="D17" s="142">
        <v>0</v>
      </c>
      <c r="E17" s="142">
        <v>170</v>
      </c>
      <c r="F17" s="142">
        <v>300</v>
      </c>
      <c r="G17" s="142">
        <v>0</v>
      </c>
      <c r="H17" s="142">
        <v>0</v>
      </c>
      <c r="I17" s="142">
        <v>0</v>
      </c>
      <c r="J17" s="142">
        <v>1010</v>
      </c>
      <c r="K17" s="155">
        <v>270</v>
      </c>
      <c r="L17" s="143">
        <v>0</v>
      </c>
      <c r="M17" s="143">
        <v>0</v>
      </c>
      <c r="N17" s="143">
        <v>0</v>
      </c>
      <c r="O17" s="143">
        <v>270</v>
      </c>
      <c r="P17" s="143">
        <v>0</v>
      </c>
      <c r="Q17" s="156">
        <v>0</v>
      </c>
    </row>
    <row r="18" spans="2:17" s="54" customFormat="1" ht="15" customHeight="1" x14ac:dyDescent="0.25">
      <c r="B18" s="140" t="s">
        <v>9</v>
      </c>
      <c r="C18" s="152">
        <v>10440</v>
      </c>
      <c r="D18" s="142">
        <v>0</v>
      </c>
      <c r="E18" s="142">
        <v>900</v>
      </c>
      <c r="F18" s="142">
        <v>2210</v>
      </c>
      <c r="G18" s="142">
        <v>2710</v>
      </c>
      <c r="H18" s="142">
        <v>0</v>
      </c>
      <c r="I18" s="142">
        <v>1450</v>
      </c>
      <c r="J18" s="142">
        <v>330</v>
      </c>
      <c r="K18" s="155">
        <v>2840</v>
      </c>
      <c r="L18" s="143">
        <v>0</v>
      </c>
      <c r="M18" s="143">
        <v>0</v>
      </c>
      <c r="N18" s="143">
        <v>0</v>
      </c>
      <c r="O18" s="143">
        <v>2670</v>
      </c>
      <c r="P18" s="143">
        <v>0</v>
      </c>
      <c r="Q18" s="156">
        <v>170</v>
      </c>
    </row>
    <row r="19" spans="2:17" s="54" customFormat="1" ht="15" customHeight="1" x14ac:dyDescent="0.25">
      <c r="B19" s="140" t="s">
        <v>10</v>
      </c>
      <c r="C19" s="152">
        <v>9970</v>
      </c>
      <c r="D19" s="142">
        <v>0</v>
      </c>
      <c r="E19" s="142">
        <v>740</v>
      </c>
      <c r="F19" s="142">
        <v>900</v>
      </c>
      <c r="G19" s="142">
        <v>560</v>
      </c>
      <c r="H19" s="142">
        <v>430</v>
      </c>
      <c r="I19" s="142">
        <v>4760</v>
      </c>
      <c r="J19" s="142">
        <v>1960</v>
      </c>
      <c r="K19" s="155">
        <v>630</v>
      </c>
      <c r="L19" s="143">
        <v>0</v>
      </c>
      <c r="M19" s="143">
        <v>0</v>
      </c>
      <c r="N19" s="143">
        <v>0</v>
      </c>
      <c r="O19" s="143">
        <v>230</v>
      </c>
      <c r="P19" s="143">
        <v>400</v>
      </c>
      <c r="Q19" s="156">
        <v>0</v>
      </c>
    </row>
    <row r="20" spans="2:17" s="54" customFormat="1" ht="15" customHeight="1" x14ac:dyDescent="0.25">
      <c r="B20" s="140" t="s">
        <v>11</v>
      </c>
      <c r="C20" s="152">
        <v>32000</v>
      </c>
      <c r="D20" s="142">
        <v>130</v>
      </c>
      <c r="E20" s="142">
        <v>5080</v>
      </c>
      <c r="F20" s="142">
        <v>10040</v>
      </c>
      <c r="G20" s="142">
        <v>4670</v>
      </c>
      <c r="H20" s="142">
        <v>5070</v>
      </c>
      <c r="I20" s="142">
        <v>0</v>
      </c>
      <c r="J20" s="142">
        <v>1450</v>
      </c>
      <c r="K20" s="155">
        <v>5560</v>
      </c>
      <c r="L20" s="143">
        <v>2600</v>
      </c>
      <c r="M20" s="143">
        <v>130</v>
      </c>
      <c r="N20" s="143">
        <v>0</v>
      </c>
      <c r="O20" s="143">
        <v>110</v>
      </c>
      <c r="P20" s="143">
        <v>2440</v>
      </c>
      <c r="Q20" s="156">
        <v>290</v>
      </c>
    </row>
    <row r="21" spans="2:17" s="54" customFormat="1" ht="15" customHeight="1" x14ac:dyDescent="0.25">
      <c r="B21" s="140" t="s">
        <v>12</v>
      </c>
      <c r="C21" s="152">
        <v>14970</v>
      </c>
      <c r="D21" s="142">
        <v>110</v>
      </c>
      <c r="E21" s="142">
        <v>230</v>
      </c>
      <c r="F21" s="142">
        <v>370</v>
      </c>
      <c r="G21" s="142">
        <v>300</v>
      </c>
      <c r="H21" s="142">
        <v>750</v>
      </c>
      <c r="I21" s="142">
        <v>12730</v>
      </c>
      <c r="J21" s="142">
        <v>150</v>
      </c>
      <c r="K21" s="155">
        <v>320</v>
      </c>
      <c r="L21" s="143">
        <v>50</v>
      </c>
      <c r="M21" s="143">
        <v>0</v>
      </c>
      <c r="N21" s="143">
        <v>0</v>
      </c>
      <c r="O21" s="143">
        <v>270</v>
      </c>
      <c r="P21" s="143">
        <v>0</v>
      </c>
      <c r="Q21" s="156">
        <v>0</v>
      </c>
    </row>
    <row r="22" spans="2:17" s="54" customFormat="1" ht="15" customHeight="1" x14ac:dyDescent="0.25">
      <c r="B22" s="140" t="s">
        <v>13</v>
      </c>
      <c r="C22" s="152">
        <v>8980</v>
      </c>
      <c r="D22" s="142">
        <v>0</v>
      </c>
      <c r="E22" s="142">
        <v>300</v>
      </c>
      <c r="F22" s="142">
        <v>5470</v>
      </c>
      <c r="G22" s="142">
        <v>410</v>
      </c>
      <c r="H22" s="142">
        <v>0</v>
      </c>
      <c r="I22" s="142">
        <v>0</v>
      </c>
      <c r="J22" s="142">
        <v>850</v>
      </c>
      <c r="K22" s="155">
        <v>1950</v>
      </c>
      <c r="L22" s="143">
        <v>0</v>
      </c>
      <c r="M22" s="143">
        <v>30</v>
      </c>
      <c r="N22" s="143">
        <v>0</v>
      </c>
      <c r="O22" s="143">
        <v>1920</v>
      </c>
      <c r="P22" s="143">
        <v>0</v>
      </c>
      <c r="Q22" s="156">
        <v>0</v>
      </c>
    </row>
    <row r="23" spans="2:17" s="54" customFormat="1" ht="15" customHeight="1" x14ac:dyDescent="0.25">
      <c r="B23" s="140" t="s">
        <v>14</v>
      </c>
      <c r="C23" s="152">
        <v>11870</v>
      </c>
      <c r="D23" s="142">
        <v>0</v>
      </c>
      <c r="E23" s="142">
        <v>1220</v>
      </c>
      <c r="F23" s="142">
        <v>480</v>
      </c>
      <c r="G23" s="142">
        <v>0</v>
      </c>
      <c r="H23" s="142">
        <v>230</v>
      </c>
      <c r="I23" s="142">
        <v>6270</v>
      </c>
      <c r="J23" s="142">
        <v>940</v>
      </c>
      <c r="K23" s="155">
        <v>2740</v>
      </c>
      <c r="L23" s="143">
        <v>2500</v>
      </c>
      <c r="M23" s="143">
        <v>200</v>
      </c>
      <c r="N23" s="143">
        <v>0</v>
      </c>
      <c r="O23" s="143">
        <v>40</v>
      </c>
      <c r="P23" s="143">
        <v>0</v>
      </c>
      <c r="Q23" s="156">
        <v>0</v>
      </c>
    </row>
    <row r="24" spans="2:17" s="54" customFormat="1" ht="15" customHeight="1" x14ac:dyDescent="0.25">
      <c r="B24" s="140" t="s">
        <v>15</v>
      </c>
      <c r="C24" s="152">
        <v>53660</v>
      </c>
      <c r="D24" s="142">
        <v>4220</v>
      </c>
      <c r="E24" s="142">
        <v>4380</v>
      </c>
      <c r="F24" s="142">
        <v>4490</v>
      </c>
      <c r="G24" s="142">
        <v>120</v>
      </c>
      <c r="H24" s="142">
        <v>2200</v>
      </c>
      <c r="I24" s="142">
        <v>23040</v>
      </c>
      <c r="J24" s="142">
        <v>2960</v>
      </c>
      <c r="K24" s="155">
        <v>12260</v>
      </c>
      <c r="L24" s="143">
        <v>1650</v>
      </c>
      <c r="M24" s="143">
        <v>0</v>
      </c>
      <c r="N24" s="143">
        <v>0</v>
      </c>
      <c r="O24" s="143">
        <v>2140</v>
      </c>
      <c r="P24" s="143">
        <v>150</v>
      </c>
      <c r="Q24" s="156">
        <v>8310</v>
      </c>
    </row>
    <row r="25" spans="2:17" s="54" customFormat="1" ht="15" customHeight="1" x14ac:dyDescent="0.25">
      <c r="B25" s="140" t="s">
        <v>16</v>
      </c>
      <c r="C25" s="152">
        <v>93210</v>
      </c>
      <c r="D25" s="142">
        <v>5060</v>
      </c>
      <c r="E25" s="142">
        <v>22860</v>
      </c>
      <c r="F25" s="142">
        <v>14590</v>
      </c>
      <c r="G25" s="142">
        <v>4190</v>
      </c>
      <c r="H25" s="142">
        <v>670</v>
      </c>
      <c r="I25" s="142">
        <v>15790</v>
      </c>
      <c r="J25" s="142">
        <v>2460</v>
      </c>
      <c r="K25" s="155">
        <v>27590</v>
      </c>
      <c r="L25" s="143">
        <v>650</v>
      </c>
      <c r="M25" s="143">
        <v>210</v>
      </c>
      <c r="N25" s="143">
        <v>80</v>
      </c>
      <c r="O25" s="143">
        <v>2820</v>
      </c>
      <c r="P25" s="143">
        <v>21420</v>
      </c>
      <c r="Q25" s="156">
        <v>2410</v>
      </c>
    </row>
    <row r="26" spans="2:17" s="54" customFormat="1" ht="15" customHeight="1" x14ac:dyDescent="0.25">
      <c r="B26" s="140" t="s">
        <v>17</v>
      </c>
      <c r="C26" s="152">
        <v>3990</v>
      </c>
      <c r="D26" s="142">
        <v>0</v>
      </c>
      <c r="E26" s="142">
        <v>730</v>
      </c>
      <c r="F26" s="142">
        <v>480</v>
      </c>
      <c r="G26" s="142">
        <v>80</v>
      </c>
      <c r="H26" s="142">
        <v>60</v>
      </c>
      <c r="I26" s="142">
        <v>1300</v>
      </c>
      <c r="J26" s="142">
        <v>1070</v>
      </c>
      <c r="K26" s="155">
        <v>280</v>
      </c>
      <c r="L26" s="143">
        <v>0</v>
      </c>
      <c r="M26" s="143">
        <v>210</v>
      </c>
      <c r="N26" s="143">
        <v>0</v>
      </c>
      <c r="O26" s="143">
        <v>70</v>
      </c>
      <c r="P26" s="143">
        <v>0</v>
      </c>
      <c r="Q26" s="156">
        <v>0</v>
      </c>
    </row>
    <row r="27" spans="2:17" s="54" customFormat="1" ht="15" customHeight="1" x14ac:dyDescent="0.25">
      <c r="B27" s="140" t="s">
        <v>18</v>
      </c>
      <c r="C27" s="152">
        <v>19440</v>
      </c>
      <c r="D27" s="142">
        <v>0</v>
      </c>
      <c r="E27" s="142">
        <v>9800</v>
      </c>
      <c r="F27" s="142">
        <v>7180</v>
      </c>
      <c r="G27" s="142">
        <v>0</v>
      </c>
      <c r="H27" s="142">
        <v>60</v>
      </c>
      <c r="I27" s="142">
        <v>150</v>
      </c>
      <c r="J27" s="142">
        <v>900</v>
      </c>
      <c r="K27" s="155">
        <v>1340</v>
      </c>
      <c r="L27" s="143">
        <v>40</v>
      </c>
      <c r="M27" s="143">
        <v>830</v>
      </c>
      <c r="N27" s="143">
        <v>0</v>
      </c>
      <c r="O27" s="143">
        <v>470</v>
      </c>
      <c r="P27" s="143">
        <v>0</v>
      </c>
      <c r="Q27" s="156">
        <v>0</v>
      </c>
    </row>
    <row r="28" spans="2:17" s="54" customFormat="1" ht="15" customHeight="1" x14ac:dyDescent="0.25">
      <c r="B28" s="140" t="s">
        <v>19</v>
      </c>
      <c r="C28" s="152">
        <v>2520</v>
      </c>
      <c r="D28" s="142">
        <v>470</v>
      </c>
      <c r="E28" s="142">
        <v>340</v>
      </c>
      <c r="F28" s="142">
        <v>0</v>
      </c>
      <c r="G28" s="142">
        <v>20</v>
      </c>
      <c r="H28" s="142">
        <v>0</v>
      </c>
      <c r="I28" s="142">
        <v>1700</v>
      </c>
      <c r="J28" s="142">
        <v>0</v>
      </c>
      <c r="K28" s="155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56">
        <v>0</v>
      </c>
    </row>
    <row r="29" spans="2:17" s="54" customFormat="1" ht="15" customHeight="1" x14ac:dyDescent="0.25">
      <c r="B29" s="140" t="s">
        <v>20</v>
      </c>
      <c r="C29" s="152">
        <v>3840</v>
      </c>
      <c r="D29" s="142">
        <v>0</v>
      </c>
      <c r="E29" s="142">
        <v>0</v>
      </c>
      <c r="F29" s="142">
        <v>740</v>
      </c>
      <c r="G29" s="142">
        <v>950</v>
      </c>
      <c r="H29" s="142">
        <v>80</v>
      </c>
      <c r="I29" s="142">
        <v>150</v>
      </c>
      <c r="J29" s="142">
        <v>1660</v>
      </c>
      <c r="K29" s="155">
        <v>260</v>
      </c>
      <c r="L29" s="143">
        <v>180</v>
      </c>
      <c r="M29" s="143">
        <v>0</v>
      </c>
      <c r="N29" s="143">
        <v>0</v>
      </c>
      <c r="O29" s="143">
        <v>80</v>
      </c>
      <c r="P29" s="143">
        <v>0</v>
      </c>
      <c r="Q29" s="156">
        <v>0</v>
      </c>
    </row>
    <row r="30" spans="2:17" s="54" customFormat="1" ht="15" customHeight="1" x14ac:dyDescent="0.25">
      <c r="B30" s="140" t="s">
        <v>21</v>
      </c>
      <c r="C30" s="152">
        <v>5630</v>
      </c>
      <c r="D30" s="142">
        <v>80</v>
      </c>
      <c r="E30" s="142">
        <v>50</v>
      </c>
      <c r="F30" s="142">
        <v>0</v>
      </c>
      <c r="G30" s="142">
        <v>300</v>
      </c>
      <c r="H30" s="142">
        <v>0</v>
      </c>
      <c r="I30" s="142">
        <v>4790</v>
      </c>
      <c r="J30" s="142">
        <v>40</v>
      </c>
      <c r="K30" s="155">
        <v>370</v>
      </c>
      <c r="L30" s="143">
        <v>0</v>
      </c>
      <c r="M30" s="143">
        <v>0</v>
      </c>
      <c r="N30" s="143">
        <v>0</v>
      </c>
      <c r="O30" s="143">
        <v>160</v>
      </c>
      <c r="P30" s="143">
        <v>0</v>
      </c>
      <c r="Q30" s="156">
        <v>210</v>
      </c>
    </row>
    <row r="31" spans="2:17" s="54" customFormat="1" ht="15" customHeight="1" x14ac:dyDescent="0.25">
      <c r="B31" s="140" t="s">
        <v>25</v>
      </c>
      <c r="C31" s="152">
        <v>37520</v>
      </c>
      <c r="D31" s="142">
        <v>0</v>
      </c>
      <c r="E31" s="142">
        <v>2140</v>
      </c>
      <c r="F31" s="142">
        <v>930</v>
      </c>
      <c r="G31" s="142">
        <v>200</v>
      </c>
      <c r="H31" s="142">
        <v>1470</v>
      </c>
      <c r="I31" s="142">
        <v>30420</v>
      </c>
      <c r="J31" s="142">
        <v>630</v>
      </c>
      <c r="K31" s="155">
        <v>1730</v>
      </c>
      <c r="L31" s="143">
        <v>1160</v>
      </c>
      <c r="M31" s="143">
        <v>0</v>
      </c>
      <c r="N31" s="143">
        <v>0</v>
      </c>
      <c r="O31" s="143">
        <v>250</v>
      </c>
      <c r="P31" s="143">
        <v>180</v>
      </c>
      <c r="Q31" s="156">
        <v>150</v>
      </c>
    </row>
    <row r="32" spans="2:17" s="54" customFormat="1" ht="15" customHeight="1" x14ac:dyDescent="0.25">
      <c r="B32" s="140" t="s">
        <v>28</v>
      </c>
      <c r="C32" s="152">
        <v>3180</v>
      </c>
      <c r="D32" s="142">
        <v>170</v>
      </c>
      <c r="E32" s="142">
        <v>630</v>
      </c>
      <c r="F32" s="142">
        <v>0</v>
      </c>
      <c r="G32" s="142">
        <v>0</v>
      </c>
      <c r="H32" s="142">
        <v>0</v>
      </c>
      <c r="I32" s="142">
        <v>390</v>
      </c>
      <c r="J32" s="142">
        <v>0</v>
      </c>
      <c r="K32" s="155">
        <v>1990</v>
      </c>
      <c r="L32" s="143">
        <v>10</v>
      </c>
      <c r="M32" s="143">
        <v>0</v>
      </c>
      <c r="N32" s="143">
        <v>0</v>
      </c>
      <c r="O32" s="143">
        <v>20</v>
      </c>
      <c r="P32" s="143">
        <v>0</v>
      </c>
      <c r="Q32" s="156">
        <v>1960</v>
      </c>
    </row>
    <row r="33" spans="2:17" s="54" customFormat="1" ht="15" customHeight="1" x14ac:dyDescent="0.25">
      <c r="B33" s="141" t="s">
        <v>22</v>
      </c>
      <c r="C33" s="154">
        <v>180</v>
      </c>
      <c r="D33" s="148">
        <v>130</v>
      </c>
      <c r="E33" s="148">
        <v>50</v>
      </c>
      <c r="F33" s="148">
        <v>0</v>
      </c>
      <c r="G33" s="148">
        <v>0</v>
      </c>
      <c r="H33" s="148">
        <v>0</v>
      </c>
      <c r="I33" s="148">
        <v>0</v>
      </c>
      <c r="J33" s="148">
        <v>0</v>
      </c>
      <c r="K33" s="159">
        <v>0</v>
      </c>
      <c r="L33" s="149">
        <v>0</v>
      </c>
      <c r="M33" s="149">
        <v>0</v>
      </c>
      <c r="N33" s="149">
        <v>0</v>
      </c>
      <c r="O33" s="149">
        <v>0</v>
      </c>
      <c r="P33" s="149">
        <v>0</v>
      </c>
      <c r="Q33" s="160">
        <v>0</v>
      </c>
    </row>
    <row r="34" spans="2:17" s="166" customFormat="1" ht="10.199999999999999" x14ac:dyDescent="0.2">
      <c r="B34" s="166" t="s">
        <v>128</v>
      </c>
    </row>
  </sheetData>
  <hyperlinks>
    <hyperlink ref="J1" location="Sommaire!A1" display="retour sommair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N1" sqref="N1"/>
    </sheetView>
  </sheetViews>
  <sheetFormatPr baseColWidth="10" defaultRowHeight="13.2" x14ac:dyDescent="0.25"/>
  <cols>
    <col min="1" max="1" width="5" style="11" customWidth="1"/>
    <col min="2" max="2" width="12.109375" style="11" customWidth="1"/>
    <col min="3" max="3" width="11.21875" style="11" customWidth="1"/>
    <col min="4" max="4" width="9" style="11" customWidth="1"/>
    <col min="5" max="5" width="8.33203125" style="11" customWidth="1"/>
    <col min="6" max="6" width="8.5546875" style="11" customWidth="1"/>
    <col min="7" max="7" width="8.77734375" style="11" customWidth="1"/>
    <col min="8" max="8" width="12.109375" style="11" customWidth="1"/>
    <col min="9" max="9" width="10" style="11" customWidth="1"/>
    <col min="10" max="10" width="8.77734375" style="11" customWidth="1"/>
    <col min="11" max="11" width="3.6640625" style="11" customWidth="1"/>
    <col min="12" max="84" width="9.109375" style="11" bestFit="1" customWidth="1"/>
    <col min="85" max="85" width="11.33203125" style="11" bestFit="1" customWidth="1"/>
    <col min="86" max="258" width="11.5546875" style="11"/>
    <col min="259" max="259" width="11.88671875" style="11" customWidth="1"/>
    <col min="260" max="260" width="9" style="11" customWidth="1"/>
    <col min="261" max="261" width="8.33203125" style="11" customWidth="1"/>
    <col min="262" max="262" width="8.5546875" style="11" customWidth="1"/>
    <col min="263" max="266" width="8.77734375" style="11" customWidth="1"/>
    <col min="267" max="267" width="3.6640625" style="11" customWidth="1"/>
    <col min="268" max="340" width="9.109375" style="11" bestFit="1" customWidth="1"/>
    <col min="341" max="341" width="11.33203125" style="11" bestFit="1" customWidth="1"/>
    <col min="342" max="514" width="11.5546875" style="11"/>
    <col min="515" max="515" width="11.88671875" style="11" customWidth="1"/>
    <col min="516" max="516" width="9" style="11" customWidth="1"/>
    <col min="517" max="517" width="8.33203125" style="11" customWidth="1"/>
    <col min="518" max="518" width="8.5546875" style="11" customWidth="1"/>
    <col min="519" max="522" width="8.77734375" style="11" customWidth="1"/>
    <col min="523" max="523" width="3.6640625" style="11" customWidth="1"/>
    <col min="524" max="596" width="9.109375" style="11" bestFit="1" customWidth="1"/>
    <col min="597" max="597" width="11.33203125" style="11" bestFit="1" customWidth="1"/>
    <col min="598" max="770" width="11.5546875" style="11"/>
    <col min="771" max="771" width="11.88671875" style="11" customWidth="1"/>
    <col min="772" max="772" width="9" style="11" customWidth="1"/>
    <col min="773" max="773" width="8.33203125" style="11" customWidth="1"/>
    <col min="774" max="774" width="8.5546875" style="11" customWidth="1"/>
    <col min="775" max="778" width="8.77734375" style="11" customWidth="1"/>
    <col min="779" max="779" width="3.6640625" style="11" customWidth="1"/>
    <col min="780" max="852" width="9.109375" style="11" bestFit="1" customWidth="1"/>
    <col min="853" max="853" width="11.33203125" style="11" bestFit="1" customWidth="1"/>
    <col min="854" max="1026" width="11.5546875" style="11"/>
    <col min="1027" max="1027" width="11.88671875" style="11" customWidth="1"/>
    <col min="1028" max="1028" width="9" style="11" customWidth="1"/>
    <col min="1029" max="1029" width="8.33203125" style="11" customWidth="1"/>
    <col min="1030" max="1030" width="8.5546875" style="11" customWidth="1"/>
    <col min="1031" max="1034" width="8.77734375" style="11" customWidth="1"/>
    <col min="1035" max="1035" width="3.6640625" style="11" customWidth="1"/>
    <col min="1036" max="1108" width="9.109375" style="11" bestFit="1" customWidth="1"/>
    <col min="1109" max="1109" width="11.33203125" style="11" bestFit="1" customWidth="1"/>
    <col min="1110" max="1282" width="11.5546875" style="11"/>
    <col min="1283" max="1283" width="11.88671875" style="11" customWidth="1"/>
    <col min="1284" max="1284" width="9" style="11" customWidth="1"/>
    <col min="1285" max="1285" width="8.33203125" style="11" customWidth="1"/>
    <col min="1286" max="1286" width="8.5546875" style="11" customWidth="1"/>
    <col min="1287" max="1290" width="8.77734375" style="11" customWidth="1"/>
    <col min="1291" max="1291" width="3.6640625" style="11" customWidth="1"/>
    <col min="1292" max="1364" width="9.109375" style="11" bestFit="1" customWidth="1"/>
    <col min="1365" max="1365" width="11.33203125" style="11" bestFit="1" customWidth="1"/>
    <col min="1366" max="1538" width="11.5546875" style="11"/>
    <col min="1539" max="1539" width="11.88671875" style="11" customWidth="1"/>
    <col min="1540" max="1540" width="9" style="11" customWidth="1"/>
    <col min="1541" max="1541" width="8.33203125" style="11" customWidth="1"/>
    <col min="1542" max="1542" width="8.5546875" style="11" customWidth="1"/>
    <col min="1543" max="1546" width="8.77734375" style="11" customWidth="1"/>
    <col min="1547" max="1547" width="3.6640625" style="11" customWidth="1"/>
    <col min="1548" max="1620" width="9.109375" style="11" bestFit="1" customWidth="1"/>
    <col min="1621" max="1621" width="11.33203125" style="11" bestFit="1" customWidth="1"/>
    <col min="1622" max="1794" width="11.5546875" style="11"/>
    <col min="1795" max="1795" width="11.88671875" style="11" customWidth="1"/>
    <col min="1796" max="1796" width="9" style="11" customWidth="1"/>
    <col min="1797" max="1797" width="8.33203125" style="11" customWidth="1"/>
    <col min="1798" max="1798" width="8.5546875" style="11" customWidth="1"/>
    <col min="1799" max="1802" width="8.77734375" style="11" customWidth="1"/>
    <col min="1803" max="1803" width="3.6640625" style="11" customWidth="1"/>
    <col min="1804" max="1876" width="9.109375" style="11" bestFit="1" customWidth="1"/>
    <col min="1877" max="1877" width="11.33203125" style="11" bestFit="1" customWidth="1"/>
    <col min="1878" max="2050" width="11.5546875" style="11"/>
    <col min="2051" max="2051" width="11.88671875" style="11" customWidth="1"/>
    <col min="2052" max="2052" width="9" style="11" customWidth="1"/>
    <col min="2053" max="2053" width="8.33203125" style="11" customWidth="1"/>
    <col min="2054" max="2054" width="8.5546875" style="11" customWidth="1"/>
    <col min="2055" max="2058" width="8.77734375" style="11" customWidth="1"/>
    <col min="2059" max="2059" width="3.6640625" style="11" customWidth="1"/>
    <col min="2060" max="2132" width="9.109375" style="11" bestFit="1" customWidth="1"/>
    <col min="2133" max="2133" width="11.33203125" style="11" bestFit="1" customWidth="1"/>
    <col min="2134" max="2306" width="11.5546875" style="11"/>
    <col min="2307" max="2307" width="11.88671875" style="11" customWidth="1"/>
    <col min="2308" max="2308" width="9" style="11" customWidth="1"/>
    <col min="2309" max="2309" width="8.33203125" style="11" customWidth="1"/>
    <col min="2310" max="2310" width="8.5546875" style="11" customWidth="1"/>
    <col min="2311" max="2314" width="8.77734375" style="11" customWidth="1"/>
    <col min="2315" max="2315" width="3.6640625" style="11" customWidth="1"/>
    <col min="2316" max="2388" width="9.109375" style="11" bestFit="1" customWidth="1"/>
    <col min="2389" max="2389" width="11.33203125" style="11" bestFit="1" customWidth="1"/>
    <col min="2390" max="2562" width="11.5546875" style="11"/>
    <col min="2563" max="2563" width="11.88671875" style="11" customWidth="1"/>
    <col min="2564" max="2564" width="9" style="11" customWidth="1"/>
    <col min="2565" max="2565" width="8.33203125" style="11" customWidth="1"/>
    <col min="2566" max="2566" width="8.5546875" style="11" customWidth="1"/>
    <col min="2567" max="2570" width="8.77734375" style="11" customWidth="1"/>
    <col min="2571" max="2571" width="3.6640625" style="11" customWidth="1"/>
    <col min="2572" max="2644" width="9.109375" style="11" bestFit="1" customWidth="1"/>
    <col min="2645" max="2645" width="11.33203125" style="11" bestFit="1" customWidth="1"/>
    <col min="2646" max="2818" width="11.5546875" style="11"/>
    <col min="2819" max="2819" width="11.88671875" style="11" customWidth="1"/>
    <col min="2820" max="2820" width="9" style="11" customWidth="1"/>
    <col min="2821" max="2821" width="8.33203125" style="11" customWidth="1"/>
    <col min="2822" max="2822" width="8.5546875" style="11" customWidth="1"/>
    <col min="2823" max="2826" width="8.77734375" style="11" customWidth="1"/>
    <col min="2827" max="2827" width="3.6640625" style="11" customWidth="1"/>
    <col min="2828" max="2900" width="9.109375" style="11" bestFit="1" customWidth="1"/>
    <col min="2901" max="2901" width="11.33203125" style="11" bestFit="1" customWidth="1"/>
    <col min="2902" max="3074" width="11.5546875" style="11"/>
    <col min="3075" max="3075" width="11.88671875" style="11" customWidth="1"/>
    <col min="3076" max="3076" width="9" style="11" customWidth="1"/>
    <col min="3077" max="3077" width="8.33203125" style="11" customWidth="1"/>
    <col min="3078" max="3078" width="8.5546875" style="11" customWidth="1"/>
    <col min="3079" max="3082" width="8.77734375" style="11" customWidth="1"/>
    <col min="3083" max="3083" width="3.6640625" style="11" customWidth="1"/>
    <col min="3084" max="3156" width="9.109375" style="11" bestFit="1" customWidth="1"/>
    <col min="3157" max="3157" width="11.33203125" style="11" bestFit="1" customWidth="1"/>
    <col min="3158" max="3330" width="11.5546875" style="11"/>
    <col min="3331" max="3331" width="11.88671875" style="11" customWidth="1"/>
    <col min="3332" max="3332" width="9" style="11" customWidth="1"/>
    <col min="3333" max="3333" width="8.33203125" style="11" customWidth="1"/>
    <col min="3334" max="3334" width="8.5546875" style="11" customWidth="1"/>
    <col min="3335" max="3338" width="8.77734375" style="11" customWidth="1"/>
    <col min="3339" max="3339" width="3.6640625" style="11" customWidth="1"/>
    <col min="3340" max="3412" width="9.109375" style="11" bestFit="1" customWidth="1"/>
    <col min="3413" max="3413" width="11.33203125" style="11" bestFit="1" customWidth="1"/>
    <col min="3414" max="3586" width="11.5546875" style="11"/>
    <col min="3587" max="3587" width="11.88671875" style="11" customWidth="1"/>
    <col min="3588" max="3588" width="9" style="11" customWidth="1"/>
    <col min="3589" max="3589" width="8.33203125" style="11" customWidth="1"/>
    <col min="3590" max="3590" width="8.5546875" style="11" customWidth="1"/>
    <col min="3591" max="3594" width="8.77734375" style="11" customWidth="1"/>
    <col min="3595" max="3595" width="3.6640625" style="11" customWidth="1"/>
    <col min="3596" max="3668" width="9.109375" style="11" bestFit="1" customWidth="1"/>
    <col min="3669" max="3669" width="11.33203125" style="11" bestFit="1" customWidth="1"/>
    <col min="3670" max="3842" width="11.5546875" style="11"/>
    <col min="3843" max="3843" width="11.88671875" style="11" customWidth="1"/>
    <col min="3844" max="3844" width="9" style="11" customWidth="1"/>
    <col min="3845" max="3845" width="8.33203125" style="11" customWidth="1"/>
    <col min="3846" max="3846" width="8.5546875" style="11" customWidth="1"/>
    <col min="3847" max="3850" width="8.77734375" style="11" customWidth="1"/>
    <col min="3851" max="3851" width="3.6640625" style="11" customWidth="1"/>
    <col min="3852" max="3924" width="9.109375" style="11" bestFit="1" customWidth="1"/>
    <col min="3925" max="3925" width="11.33203125" style="11" bestFit="1" customWidth="1"/>
    <col min="3926" max="4098" width="11.5546875" style="11"/>
    <col min="4099" max="4099" width="11.88671875" style="11" customWidth="1"/>
    <col min="4100" max="4100" width="9" style="11" customWidth="1"/>
    <col min="4101" max="4101" width="8.33203125" style="11" customWidth="1"/>
    <col min="4102" max="4102" width="8.5546875" style="11" customWidth="1"/>
    <col min="4103" max="4106" width="8.77734375" style="11" customWidth="1"/>
    <col min="4107" max="4107" width="3.6640625" style="11" customWidth="1"/>
    <col min="4108" max="4180" width="9.109375" style="11" bestFit="1" customWidth="1"/>
    <col min="4181" max="4181" width="11.33203125" style="11" bestFit="1" customWidth="1"/>
    <col min="4182" max="4354" width="11.5546875" style="11"/>
    <col min="4355" max="4355" width="11.88671875" style="11" customWidth="1"/>
    <col min="4356" max="4356" width="9" style="11" customWidth="1"/>
    <col min="4357" max="4357" width="8.33203125" style="11" customWidth="1"/>
    <col min="4358" max="4358" width="8.5546875" style="11" customWidth="1"/>
    <col min="4359" max="4362" width="8.77734375" style="11" customWidth="1"/>
    <col min="4363" max="4363" width="3.6640625" style="11" customWidth="1"/>
    <col min="4364" max="4436" width="9.109375" style="11" bestFit="1" customWidth="1"/>
    <col min="4437" max="4437" width="11.33203125" style="11" bestFit="1" customWidth="1"/>
    <col min="4438" max="4610" width="11.5546875" style="11"/>
    <col min="4611" max="4611" width="11.88671875" style="11" customWidth="1"/>
    <col min="4612" max="4612" width="9" style="11" customWidth="1"/>
    <col min="4613" max="4613" width="8.33203125" style="11" customWidth="1"/>
    <col min="4614" max="4614" width="8.5546875" style="11" customWidth="1"/>
    <col min="4615" max="4618" width="8.77734375" style="11" customWidth="1"/>
    <col min="4619" max="4619" width="3.6640625" style="11" customWidth="1"/>
    <col min="4620" max="4692" width="9.109375" style="11" bestFit="1" customWidth="1"/>
    <col min="4693" max="4693" width="11.33203125" style="11" bestFit="1" customWidth="1"/>
    <col min="4694" max="4866" width="11.5546875" style="11"/>
    <col min="4867" max="4867" width="11.88671875" style="11" customWidth="1"/>
    <col min="4868" max="4868" width="9" style="11" customWidth="1"/>
    <col min="4869" max="4869" width="8.33203125" style="11" customWidth="1"/>
    <col min="4870" max="4870" width="8.5546875" style="11" customWidth="1"/>
    <col min="4871" max="4874" width="8.77734375" style="11" customWidth="1"/>
    <col min="4875" max="4875" width="3.6640625" style="11" customWidth="1"/>
    <col min="4876" max="4948" width="9.109375" style="11" bestFit="1" customWidth="1"/>
    <col min="4949" max="4949" width="11.33203125" style="11" bestFit="1" customWidth="1"/>
    <col min="4950" max="5122" width="11.5546875" style="11"/>
    <col min="5123" max="5123" width="11.88671875" style="11" customWidth="1"/>
    <col min="5124" max="5124" width="9" style="11" customWidth="1"/>
    <col min="5125" max="5125" width="8.33203125" style="11" customWidth="1"/>
    <col min="5126" max="5126" width="8.5546875" style="11" customWidth="1"/>
    <col min="5127" max="5130" width="8.77734375" style="11" customWidth="1"/>
    <col min="5131" max="5131" width="3.6640625" style="11" customWidth="1"/>
    <col min="5132" max="5204" width="9.109375" style="11" bestFit="1" customWidth="1"/>
    <col min="5205" max="5205" width="11.33203125" style="11" bestFit="1" customWidth="1"/>
    <col min="5206" max="5378" width="11.5546875" style="11"/>
    <col min="5379" max="5379" width="11.88671875" style="11" customWidth="1"/>
    <col min="5380" max="5380" width="9" style="11" customWidth="1"/>
    <col min="5381" max="5381" width="8.33203125" style="11" customWidth="1"/>
    <col min="5382" max="5382" width="8.5546875" style="11" customWidth="1"/>
    <col min="5383" max="5386" width="8.77734375" style="11" customWidth="1"/>
    <col min="5387" max="5387" width="3.6640625" style="11" customWidth="1"/>
    <col min="5388" max="5460" width="9.109375" style="11" bestFit="1" customWidth="1"/>
    <col min="5461" max="5461" width="11.33203125" style="11" bestFit="1" customWidth="1"/>
    <col min="5462" max="5634" width="11.5546875" style="11"/>
    <col min="5635" max="5635" width="11.88671875" style="11" customWidth="1"/>
    <col min="5636" max="5636" width="9" style="11" customWidth="1"/>
    <col min="5637" max="5637" width="8.33203125" style="11" customWidth="1"/>
    <col min="5638" max="5638" width="8.5546875" style="11" customWidth="1"/>
    <col min="5639" max="5642" width="8.77734375" style="11" customWidth="1"/>
    <col min="5643" max="5643" width="3.6640625" style="11" customWidth="1"/>
    <col min="5644" max="5716" width="9.109375" style="11" bestFit="1" customWidth="1"/>
    <col min="5717" max="5717" width="11.33203125" style="11" bestFit="1" customWidth="1"/>
    <col min="5718" max="5890" width="11.5546875" style="11"/>
    <col min="5891" max="5891" width="11.88671875" style="11" customWidth="1"/>
    <col min="5892" max="5892" width="9" style="11" customWidth="1"/>
    <col min="5893" max="5893" width="8.33203125" style="11" customWidth="1"/>
    <col min="5894" max="5894" width="8.5546875" style="11" customWidth="1"/>
    <col min="5895" max="5898" width="8.77734375" style="11" customWidth="1"/>
    <col min="5899" max="5899" width="3.6640625" style="11" customWidth="1"/>
    <col min="5900" max="5972" width="9.109375" style="11" bestFit="1" customWidth="1"/>
    <col min="5973" max="5973" width="11.33203125" style="11" bestFit="1" customWidth="1"/>
    <col min="5974" max="6146" width="11.5546875" style="11"/>
    <col min="6147" max="6147" width="11.88671875" style="11" customWidth="1"/>
    <col min="6148" max="6148" width="9" style="11" customWidth="1"/>
    <col min="6149" max="6149" width="8.33203125" style="11" customWidth="1"/>
    <col min="6150" max="6150" width="8.5546875" style="11" customWidth="1"/>
    <col min="6151" max="6154" width="8.77734375" style="11" customWidth="1"/>
    <col min="6155" max="6155" width="3.6640625" style="11" customWidth="1"/>
    <col min="6156" max="6228" width="9.109375" style="11" bestFit="1" customWidth="1"/>
    <col min="6229" max="6229" width="11.33203125" style="11" bestFit="1" customWidth="1"/>
    <col min="6230" max="6402" width="11.5546875" style="11"/>
    <col min="6403" max="6403" width="11.88671875" style="11" customWidth="1"/>
    <col min="6404" max="6404" width="9" style="11" customWidth="1"/>
    <col min="6405" max="6405" width="8.33203125" style="11" customWidth="1"/>
    <col min="6406" max="6406" width="8.5546875" style="11" customWidth="1"/>
    <col min="6407" max="6410" width="8.77734375" style="11" customWidth="1"/>
    <col min="6411" max="6411" width="3.6640625" style="11" customWidth="1"/>
    <col min="6412" max="6484" width="9.109375" style="11" bestFit="1" customWidth="1"/>
    <col min="6485" max="6485" width="11.33203125" style="11" bestFit="1" customWidth="1"/>
    <col min="6486" max="6658" width="11.5546875" style="11"/>
    <col min="6659" max="6659" width="11.88671875" style="11" customWidth="1"/>
    <col min="6660" max="6660" width="9" style="11" customWidth="1"/>
    <col min="6661" max="6661" width="8.33203125" style="11" customWidth="1"/>
    <col min="6662" max="6662" width="8.5546875" style="11" customWidth="1"/>
    <col min="6663" max="6666" width="8.77734375" style="11" customWidth="1"/>
    <col min="6667" max="6667" width="3.6640625" style="11" customWidth="1"/>
    <col min="6668" max="6740" width="9.109375" style="11" bestFit="1" customWidth="1"/>
    <col min="6741" max="6741" width="11.33203125" style="11" bestFit="1" customWidth="1"/>
    <col min="6742" max="6914" width="11.5546875" style="11"/>
    <col min="6915" max="6915" width="11.88671875" style="11" customWidth="1"/>
    <col min="6916" max="6916" width="9" style="11" customWidth="1"/>
    <col min="6917" max="6917" width="8.33203125" style="11" customWidth="1"/>
    <col min="6918" max="6918" width="8.5546875" style="11" customWidth="1"/>
    <col min="6919" max="6922" width="8.77734375" style="11" customWidth="1"/>
    <col min="6923" max="6923" width="3.6640625" style="11" customWidth="1"/>
    <col min="6924" max="6996" width="9.109375" style="11" bestFit="1" customWidth="1"/>
    <col min="6997" max="6997" width="11.33203125" style="11" bestFit="1" customWidth="1"/>
    <col min="6998" max="7170" width="11.5546875" style="11"/>
    <col min="7171" max="7171" width="11.88671875" style="11" customWidth="1"/>
    <col min="7172" max="7172" width="9" style="11" customWidth="1"/>
    <col min="7173" max="7173" width="8.33203125" style="11" customWidth="1"/>
    <col min="7174" max="7174" width="8.5546875" style="11" customWidth="1"/>
    <col min="7175" max="7178" width="8.77734375" style="11" customWidth="1"/>
    <col min="7179" max="7179" width="3.6640625" style="11" customWidth="1"/>
    <col min="7180" max="7252" width="9.109375" style="11" bestFit="1" customWidth="1"/>
    <col min="7253" max="7253" width="11.33203125" style="11" bestFit="1" customWidth="1"/>
    <col min="7254" max="7426" width="11.5546875" style="11"/>
    <col min="7427" max="7427" width="11.88671875" style="11" customWidth="1"/>
    <col min="7428" max="7428" width="9" style="11" customWidth="1"/>
    <col min="7429" max="7429" width="8.33203125" style="11" customWidth="1"/>
    <col min="7430" max="7430" width="8.5546875" style="11" customWidth="1"/>
    <col min="7431" max="7434" width="8.77734375" style="11" customWidth="1"/>
    <col min="7435" max="7435" width="3.6640625" style="11" customWidth="1"/>
    <col min="7436" max="7508" width="9.109375" style="11" bestFit="1" customWidth="1"/>
    <col min="7509" max="7509" width="11.33203125" style="11" bestFit="1" customWidth="1"/>
    <col min="7510" max="7682" width="11.5546875" style="11"/>
    <col min="7683" max="7683" width="11.88671875" style="11" customWidth="1"/>
    <col min="7684" max="7684" width="9" style="11" customWidth="1"/>
    <col min="7685" max="7685" width="8.33203125" style="11" customWidth="1"/>
    <col min="7686" max="7686" width="8.5546875" style="11" customWidth="1"/>
    <col min="7687" max="7690" width="8.77734375" style="11" customWidth="1"/>
    <col min="7691" max="7691" width="3.6640625" style="11" customWidth="1"/>
    <col min="7692" max="7764" width="9.109375" style="11" bestFit="1" customWidth="1"/>
    <col min="7765" max="7765" width="11.33203125" style="11" bestFit="1" customWidth="1"/>
    <col min="7766" max="7938" width="11.5546875" style="11"/>
    <col min="7939" max="7939" width="11.88671875" style="11" customWidth="1"/>
    <col min="7940" max="7940" width="9" style="11" customWidth="1"/>
    <col min="7941" max="7941" width="8.33203125" style="11" customWidth="1"/>
    <col min="7942" max="7942" width="8.5546875" style="11" customWidth="1"/>
    <col min="7943" max="7946" width="8.77734375" style="11" customWidth="1"/>
    <col min="7947" max="7947" width="3.6640625" style="11" customWidth="1"/>
    <col min="7948" max="8020" width="9.109375" style="11" bestFit="1" customWidth="1"/>
    <col min="8021" max="8021" width="11.33203125" style="11" bestFit="1" customWidth="1"/>
    <col min="8022" max="8194" width="11.5546875" style="11"/>
    <col min="8195" max="8195" width="11.88671875" style="11" customWidth="1"/>
    <col min="8196" max="8196" width="9" style="11" customWidth="1"/>
    <col min="8197" max="8197" width="8.33203125" style="11" customWidth="1"/>
    <col min="8198" max="8198" width="8.5546875" style="11" customWidth="1"/>
    <col min="8199" max="8202" width="8.77734375" style="11" customWidth="1"/>
    <col min="8203" max="8203" width="3.6640625" style="11" customWidth="1"/>
    <col min="8204" max="8276" width="9.109375" style="11" bestFit="1" customWidth="1"/>
    <col min="8277" max="8277" width="11.33203125" style="11" bestFit="1" customWidth="1"/>
    <col min="8278" max="8450" width="11.5546875" style="11"/>
    <col min="8451" max="8451" width="11.88671875" style="11" customWidth="1"/>
    <col min="8452" max="8452" width="9" style="11" customWidth="1"/>
    <col min="8453" max="8453" width="8.33203125" style="11" customWidth="1"/>
    <col min="8454" max="8454" width="8.5546875" style="11" customWidth="1"/>
    <col min="8455" max="8458" width="8.77734375" style="11" customWidth="1"/>
    <col min="8459" max="8459" width="3.6640625" style="11" customWidth="1"/>
    <col min="8460" max="8532" width="9.109375" style="11" bestFit="1" customWidth="1"/>
    <col min="8533" max="8533" width="11.33203125" style="11" bestFit="1" customWidth="1"/>
    <col min="8534" max="8706" width="11.5546875" style="11"/>
    <col min="8707" max="8707" width="11.88671875" style="11" customWidth="1"/>
    <col min="8708" max="8708" width="9" style="11" customWidth="1"/>
    <col min="8709" max="8709" width="8.33203125" style="11" customWidth="1"/>
    <col min="8710" max="8710" width="8.5546875" style="11" customWidth="1"/>
    <col min="8711" max="8714" width="8.77734375" style="11" customWidth="1"/>
    <col min="8715" max="8715" width="3.6640625" style="11" customWidth="1"/>
    <col min="8716" max="8788" width="9.109375" style="11" bestFit="1" customWidth="1"/>
    <col min="8789" max="8789" width="11.33203125" style="11" bestFit="1" customWidth="1"/>
    <col min="8790" max="8962" width="11.5546875" style="11"/>
    <col min="8963" max="8963" width="11.88671875" style="11" customWidth="1"/>
    <col min="8964" max="8964" width="9" style="11" customWidth="1"/>
    <col min="8965" max="8965" width="8.33203125" style="11" customWidth="1"/>
    <col min="8966" max="8966" width="8.5546875" style="11" customWidth="1"/>
    <col min="8967" max="8970" width="8.77734375" style="11" customWidth="1"/>
    <col min="8971" max="8971" width="3.6640625" style="11" customWidth="1"/>
    <col min="8972" max="9044" width="9.109375" style="11" bestFit="1" customWidth="1"/>
    <col min="9045" max="9045" width="11.33203125" style="11" bestFit="1" customWidth="1"/>
    <col min="9046" max="9218" width="11.5546875" style="11"/>
    <col min="9219" max="9219" width="11.88671875" style="11" customWidth="1"/>
    <col min="9220" max="9220" width="9" style="11" customWidth="1"/>
    <col min="9221" max="9221" width="8.33203125" style="11" customWidth="1"/>
    <col min="9222" max="9222" width="8.5546875" style="11" customWidth="1"/>
    <col min="9223" max="9226" width="8.77734375" style="11" customWidth="1"/>
    <col min="9227" max="9227" width="3.6640625" style="11" customWidth="1"/>
    <col min="9228" max="9300" width="9.109375" style="11" bestFit="1" customWidth="1"/>
    <col min="9301" max="9301" width="11.33203125" style="11" bestFit="1" customWidth="1"/>
    <col min="9302" max="9474" width="11.5546875" style="11"/>
    <col min="9475" max="9475" width="11.88671875" style="11" customWidth="1"/>
    <col min="9476" max="9476" width="9" style="11" customWidth="1"/>
    <col min="9477" max="9477" width="8.33203125" style="11" customWidth="1"/>
    <col min="9478" max="9478" width="8.5546875" style="11" customWidth="1"/>
    <col min="9479" max="9482" width="8.77734375" style="11" customWidth="1"/>
    <col min="9483" max="9483" width="3.6640625" style="11" customWidth="1"/>
    <col min="9484" max="9556" width="9.109375" style="11" bestFit="1" customWidth="1"/>
    <col min="9557" max="9557" width="11.33203125" style="11" bestFit="1" customWidth="1"/>
    <col min="9558" max="9730" width="11.5546875" style="11"/>
    <col min="9731" max="9731" width="11.88671875" style="11" customWidth="1"/>
    <col min="9732" max="9732" width="9" style="11" customWidth="1"/>
    <col min="9733" max="9733" width="8.33203125" style="11" customWidth="1"/>
    <col min="9734" max="9734" width="8.5546875" style="11" customWidth="1"/>
    <col min="9735" max="9738" width="8.77734375" style="11" customWidth="1"/>
    <col min="9739" max="9739" width="3.6640625" style="11" customWidth="1"/>
    <col min="9740" max="9812" width="9.109375" style="11" bestFit="1" customWidth="1"/>
    <col min="9813" max="9813" width="11.33203125" style="11" bestFit="1" customWidth="1"/>
    <col min="9814" max="9986" width="11.5546875" style="11"/>
    <col min="9987" max="9987" width="11.88671875" style="11" customWidth="1"/>
    <col min="9988" max="9988" width="9" style="11" customWidth="1"/>
    <col min="9989" max="9989" width="8.33203125" style="11" customWidth="1"/>
    <col min="9990" max="9990" width="8.5546875" style="11" customWidth="1"/>
    <col min="9991" max="9994" width="8.77734375" style="11" customWidth="1"/>
    <col min="9995" max="9995" width="3.6640625" style="11" customWidth="1"/>
    <col min="9996" max="10068" width="9.109375" style="11" bestFit="1" customWidth="1"/>
    <col min="10069" max="10069" width="11.33203125" style="11" bestFit="1" customWidth="1"/>
    <col min="10070" max="10242" width="11.5546875" style="11"/>
    <col min="10243" max="10243" width="11.88671875" style="11" customWidth="1"/>
    <col min="10244" max="10244" width="9" style="11" customWidth="1"/>
    <col min="10245" max="10245" width="8.33203125" style="11" customWidth="1"/>
    <col min="10246" max="10246" width="8.5546875" style="11" customWidth="1"/>
    <col min="10247" max="10250" width="8.77734375" style="11" customWidth="1"/>
    <col min="10251" max="10251" width="3.6640625" style="11" customWidth="1"/>
    <col min="10252" max="10324" width="9.109375" style="11" bestFit="1" customWidth="1"/>
    <col min="10325" max="10325" width="11.33203125" style="11" bestFit="1" customWidth="1"/>
    <col min="10326" max="10498" width="11.5546875" style="11"/>
    <col min="10499" max="10499" width="11.88671875" style="11" customWidth="1"/>
    <col min="10500" max="10500" width="9" style="11" customWidth="1"/>
    <col min="10501" max="10501" width="8.33203125" style="11" customWidth="1"/>
    <col min="10502" max="10502" width="8.5546875" style="11" customWidth="1"/>
    <col min="10503" max="10506" width="8.77734375" style="11" customWidth="1"/>
    <col min="10507" max="10507" width="3.6640625" style="11" customWidth="1"/>
    <col min="10508" max="10580" width="9.109375" style="11" bestFit="1" customWidth="1"/>
    <col min="10581" max="10581" width="11.33203125" style="11" bestFit="1" customWidth="1"/>
    <col min="10582" max="10754" width="11.5546875" style="11"/>
    <col min="10755" max="10755" width="11.88671875" style="11" customWidth="1"/>
    <col min="10756" max="10756" width="9" style="11" customWidth="1"/>
    <col min="10757" max="10757" width="8.33203125" style="11" customWidth="1"/>
    <col min="10758" max="10758" width="8.5546875" style="11" customWidth="1"/>
    <col min="10759" max="10762" width="8.77734375" style="11" customWidth="1"/>
    <col min="10763" max="10763" width="3.6640625" style="11" customWidth="1"/>
    <col min="10764" max="10836" width="9.109375" style="11" bestFit="1" customWidth="1"/>
    <col min="10837" max="10837" width="11.33203125" style="11" bestFit="1" customWidth="1"/>
    <col min="10838" max="11010" width="11.5546875" style="11"/>
    <col min="11011" max="11011" width="11.88671875" style="11" customWidth="1"/>
    <col min="11012" max="11012" width="9" style="11" customWidth="1"/>
    <col min="11013" max="11013" width="8.33203125" style="11" customWidth="1"/>
    <col min="11014" max="11014" width="8.5546875" style="11" customWidth="1"/>
    <col min="11015" max="11018" width="8.77734375" style="11" customWidth="1"/>
    <col min="11019" max="11019" width="3.6640625" style="11" customWidth="1"/>
    <col min="11020" max="11092" width="9.109375" style="11" bestFit="1" customWidth="1"/>
    <col min="11093" max="11093" width="11.33203125" style="11" bestFit="1" customWidth="1"/>
    <col min="11094" max="11266" width="11.5546875" style="11"/>
    <col min="11267" max="11267" width="11.88671875" style="11" customWidth="1"/>
    <col min="11268" max="11268" width="9" style="11" customWidth="1"/>
    <col min="11269" max="11269" width="8.33203125" style="11" customWidth="1"/>
    <col min="11270" max="11270" width="8.5546875" style="11" customWidth="1"/>
    <col min="11271" max="11274" width="8.77734375" style="11" customWidth="1"/>
    <col min="11275" max="11275" width="3.6640625" style="11" customWidth="1"/>
    <col min="11276" max="11348" width="9.109375" style="11" bestFit="1" customWidth="1"/>
    <col min="11349" max="11349" width="11.33203125" style="11" bestFit="1" customWidth="1"/>
    <col min="11350" max="11522" width="11.5546875" style="11"/>
    <col min="11523" max="11523" width="11.88671875" style="11" customWidth="1"/>
    <col min="11524" max="11524" width="9" style="11" customWidth="1"/>
    <col min="11525" max="11525" width="8.33203125" style="11" customWidth="1"/>
    <col min="11526" max="11526" width="8.5546875" style="11" customWidth="1"/>
    <col min="11527" max="11530" width="8.77734375" style="11" customWidth="1"/>
    <col min="11531" max="11531" width="3.6640625" style="11" customWidth="1"/>
    <col min="11532" max="11604" width="9.109375" style="11" bestFit="1" customWidth="1"/>
    <col min="11605" max="11605" width="11.33203125" style="11" bestFit="1" customWidth="1"/>
    <col min="11606" max="11778" width="11.5546875" style="11"/>
    <col min="11779" max="11779" width="11.88671875" style="11" customWidth="1"/>
    <col min="11780" max="11780" width="9" style="11" customWidth="1"/>
    <col min="11781" max="11781" width="8.33203125" style="11" customWidth="1"/>
    <col min="11782" max="11782" width="8.5546875" style="11" customWidth="1"/>
    <col min="11783" max="11786" width="8.77734375" style="11" customWidth="1"/>
    <col min="11787" max="11787" width="3.6640625" style="11" customWidth="1"/>
    <col min="11788" max="11860" width="9.109375" style="11" bestFit="1" customWidth="1"/>
    <col min="11861" max="11861" width="11.33203125" style="11" bestFit="1" customWidth="1"/>
    <col min="11862" max="12034" width="11.5546875" style="11"/>
    <col min="12035" max="12035" width="11.88671875" style="11" customWidth="1"/>
    <col min="12036" max="12036" width="9" style="11" customWidth="1"/>
    <col min="12037" max="12037" width="8.33203125" style="11" customWidth="1"/>
    <col min="12038" max="12038" width="8.5546875" style="11" customWidth="1"/>
    <col min="12039" max="12042" width="8.77734375" style="11" customWidth="1"/>
    <col min="12043" max="12043" width="3.6640625" style="11" customWidth="1"/>
    <col min="12044" max="12116" width="9.109375" style="11" bestFit="1" customWidth="1"/>
    <col min="12117" max="12117" width="11.33203125" style="11" bestFit="1" customWidth="1"/>
    <col min="12118" max="12290" width="11.5546875" style="11"/>
    <col min="12291" max="12291" width="11.88671875" style="11" customWidth="1"/>
    <col min="12292" max="12292" width="9" style="11" customWidth="1"/>
    <col min="12293" max="12293" width="8.33203125" style="11" customWidth="1"/>
    <col min="12294" max="12294" width="8.5546875" style="11" customWidth="1"/>
    <col min="12295" max="12298" width="8.77734375" style="11" customWidth="1"/>
    <col min="12299" max="12299" width="3.6640625" style="11" customWidth="1"/>
    <col min="12300" max="12372" width="9.109375" style="11" bestFit="1" customWidth="1"/>
    <col min="12373" max="12373" width="11.33203125" style="11" bestFit="1" customWidth="1"/>
    <col min="12374" max="12546" width="11.5546875" style="11"/>
    <col min="12547" max="12547" width="11.88671875" style="11" customWidth="1"/>
    <col min="12548" max="12548" width="9" style="11" customWidth="1"/>
    <col min="12549" max="12549" width="8.33203125" style="11" customWidth="1"/>
    <col min="12550" max="12550" width="8.5546875" style="11" customWidth="1"/>
    <col min="12551" max="12554" width="8.77734375" style="11" customWidth="1"/>
    <col min="12555" max="12555" width="3.6640625" style="11" customWidth="1"/>
    <col min="12556" max="12628" width="9.109375" style="11" bestFit="1" customWidth="1"/>
    <col min="12629" max="12629" width="11.33203125" style="11" bestFit="1" customWidth="1"/>
    <col min="12630" max="12802" width="11.5546875" style="11"/>
    <col min="12803" max="12803" width="11.88671875" style="11" customWidth="1"/>
    <col min="12804" max="12804" width="9" style="11" customWidth="1"/>
    <col min="12805" max="12805" width="8.33203125" style="11" customWidth="1"/>
    <col min="12806" max="12806" width="8.5546875" style="11" customWidth="1"/>
    <col min="12807" max="12810" width="8.77734375" style="11" customWidth="1"/>
    <col min="12811" max="12811" width="3.6640625" style="11" customWidth="1"/>
    <col min="12812" max="12884" width="9.109375" style="11" bestFit="1" customWidth="1"/>
    <col min="12885" max="12885" width="11.33203125" style="11" bestFit="1" customWidth="1"/>
    <col min="12886" max="13058" width="11.5546875" style="11"/>
    <col min="13059" max="13059" width="11.88671875" style="11" customWidth="1"/>
    <col min="13060" max="13060" width="9" style="11" customWidth="1"/>
    <col min="13061" max="13061" width="8.33203125" style="11" customWidth="1"/>
    <col min="13062" max="13062" width="8.5546875" style="11" customWidth="1"/>
    <col min="13063" max="13066" width="8.77734375" style="11" customWidth="1"/>
    <col min="13067" max="13067" width="3.6640625" style="11" customWidth="1"/>
    <col min="13068" max="13140" width="9.109375" style="11" bestFit="1" customWidth="1"/>
    <col min="13141" max="13141" width="11.33203125" style="11" bestFit="1" customWidth="1"/>
    <col min="13142" max="13314" width="11.5546875" style="11"/>
    <col min="13315" max="13315" width="11.88671875" style="11" customWidth="1"/>
    <col min="13316" max="13316" width="9" style="11" customWidth="1"/>
    <col min="13317" max="13317" width="8.33203125" style="11" customWidth="1"/>
    <col min="13318" max="13318" width="8.5546875" style="11" customWidth="1"/>
    <col min="13319" max="13322" width="8.77734375" style="11" customWidth="1"/>
    <col min="13323" max="13323" width="3.6640625" style="11" customWidth="1"/>
    <col min="13324" max="13396" width="9.109375" style="11" bestFit="1" customWidth="1"/>
    <col min="13397" max="13397" width="11.33203125" style="11" bestFit="1" customWidth="1"/>
    <col min="13398" max="13570" width="11.5546875" style="11"/>
    <col min="13571" max="13571" width="11.88671875" style="11" customWidth="1"/>
    <col min="13572" max="13572" width="9" style="11" customWidth="1"/>
    <col min="13573" max="13573" width="8.33203125" style="11" customWidth="1"/>
    <col min="13574" max="13574" width="8.5546875" style="11" customWidth="1"/>
    <col min="13575" max="13578" width="8.77734375" style="11" customWidth="1"/>
    <col min="13579" max="13579" width="3.6640625" style="11" customWidth="1"/>
    <col min="13580" max="13652" width="9.109375" style="11" bestFit="1" customWidth="1"/>
    <col min="13653" max="13653" width="11.33203125" style="11" bestFit="1" customWidth="1"/>
    <col min="13654" max="13826" width="11.5546875" style="11"/>
    <col min="13827" max="13827" width="11.88671875" style="11" customWidth="1"/>
    <col min="13828" max="13828" width="9" style="11" customWidth="1"/>
    <col min="13829" max="13829" width="8.33203125" style="11" customWidth="1"/>
    <col min="13830" max="13830" width="8.5546875" style="11" customWidth="1"/>
    <col min="13831" max="13834" width="8.77734375" style="11" customWidth="1"/>
    <col min="13835" max="13835" width="3.6640625" style="11" customWidth="1"/>
    <col min="13836" max="13908" width="9.109375" style="11" bestFit="1" customWidth="1"/>
    <col min="13909" max="13909" width="11.33203125" style="11" bestFit="1" customWidth="1"/>
    <col min="13910" max="14082" width="11.5546875" style="11"/>
    <col min="14083" max="14083" width="11.88671875" style="11" customWidth="1"/>
    <col min="14084" max="14084" width="9" style="11" customWidth="1"/>
    <col min="14085" max="14085" width="8.33203125" style="11" customWidth="1"/>
    <col min="14086" max="14086" width="8.5546875" style="11" customWidth="1"/>
    <col min="14087" max="14090" width="8.77734375" style="11" customWidth="1"/>
    <col min="14091" max="14091" width="3.6640625" style="11" customWidth="1"/>
    <col min="14092" max="14164" width="9.109375" style="11" bestFit="1" customWidth="1"/>
    <col min="14165" max="14165" width="11.33203125" style="11" bestFit="1" customWidth="1"/>
    <col min="14166" max="14338" width="11.5546875" style="11"/>
    <col min="14339" max="14339" width="11.88671875" style="11" customWidth="1"/>
    <col min="14340" max="14340" width="9" style="11" customWidth="1"/>
    <col min="14341" max="14341" width="8.33203125" style="11" customWidth="1"/>
    <col min="14342" max="14342" width="8.5546875" style="11" customWidth="1"/>
    <col min="14343" max="14346" width="8.77734375" style="11" customWidth="1"/>
    <col min="14347" max="14347" width="3.6640625" style="11" customWidth="1"/>
    <col min="14348" max="14420" width="9.109375" style="11" bestFit="1" customWidth="1"/>
    <col min="14421" max="14421" width="11.33203125" style="11" bestFit="1" customWidth="1"/>
    <col min="14422" max="14594" width="11.5546875" style="11"/>
    <col min="14595" max="14595" width="11.88671875" style="11" customWidth="1"/>
    <col min="14596" max="14596" width="9" style="11" customWidth="1"/>
    <col min="14597" max="14597" width="8.33203125" style="11" customWidth="1"/>
    <col min="14598" max="14598" width="8.5546875" style="11" customWidth="1"/>
    <col min="14599" max="14602" width="8.77734375" style="11" customWidth="1"/>
    <col min="14603" max="14603" width="3.6640625" style="11" customWidth="1"/>
    <col min="14604" max="14676" width="9.109375" style="11" bestFit="1" customWidth="1"/>
    <col min="14677" max="14677" width="11.33203125" style="11" bestFit="1" customWidth="1"/>
    <col min="14678" max="14850" width="11.5546875" style="11"/>
    <col min="14851" max="14851" width="11.88671875" style="11" customWidth="1"/>
    <col min="14852" max="14852" width="9" style="11" customWidth="1"/>
    <col min="14853" max="14853" width="8.33203125" style="11" customWidth="1"/>
    <col min="14854" max="14854" width="8.5546875" style="11" customWidth="1"/>
    <col min="14855" max="14858" width="8.77734375" style="11" customWidth="1"/>
    <col min="14859" max="14859" width="3.6640625" style="11" customWidth="1"/>
    <col min="14860" max="14932" width="9.109375" style="11" bestFit="1" customWidth="1"/>
    <col min="14933" max="14933" width="11.33203125" style="11" bestFit="1" customWidth="1"/>
    <col min="14934" max="15106" width="11.5546875" style="11"/>
    <col min="15107" max="15107" width="11.88671875" style="11" customWidth="1"/>
    <col min="15108" max="15108" width="9" style="11" customWidth="1"/>
    <col min="15109" max="15109" width="8.33203125" style="11" customWidth="1"/>
    <col min="15110" max="15110" width="8.5546875" style="11" customWidth="1"/>
    <col min="15111" max="15114" width="8.77734375" style="11" customWidth="1"/>
    <col min="15115" max="15115" width="3.6640625" style="11" customWidth="1"/>
    <col min="15116" max="15188" width="9.109375" style="11" bestFit="1" customWidth="1"/>
    <col min="15189" max="15189" width="11.33203125" style="11" bestFit="1" customWidth="1"/>
    <col min="15190" max="15362" width="11.5546875" style="11"/>
    <col min="15363" max="15363" width="11.88671875" style="11" customWidth="1"/>
    <col min="15364" max="15364" width="9" style="11" customWidth="1"/>
    <col min="15365" max="15365" width="8.33203125" style="11" customWidth="1"/>
    <col min="15366" max="15366" width="8.5546875" style="11" customWidth="1"/>
    <col min="15367" max="15370" width="8.77734375" style="11" customWidth="1"/>
    <col min="15371" max="15371" width="3.6640625" style="11" customWidth="1"/>
    <col min="15372" max="15444" width="9.109375" style="11" bestFit="1" customWidth="1"/>
    <col min="15445" max="15445" width="11.33203125" style="11" bestFit="1" customWidth="1"/>
    <col min="15446" max="15618" width="11.5546875" style="11"/>
    <col min="15619" max="15619" width="11.88671875" style="11" customWidth="1"/>
    <col min="15620" max="15620" width="9" style="11" customWidth="1"/>
    <col min="15621" max="15621" width="8.33203125" style="11" customWidth="1"/>
    <col min="15622" max="15622" width="8.5546875" style="11" customWidth="1"/>
    <col min="15623" max="15626" width="8.77734375" style="11" customWidth="1"/>
    <col min="15627" max="15627" width="3.6640625" style="11" customWidth="1"/>
    <col min="15628" max="15700" width="9.109375" style="11" bestFit="1" customWidth="1"/>
    <col min="15701" max="15701" width="11.33203125" style="11" bestFit="1" customWidth="1"/>
    <col min="15702" max="15874" width="11.5546875" style="11"/>
    <col min="15875" max="15875" width="11.88671875" style="11" customWidth="1"/>
    <col min="15876" max="15876" width="9" style="11" customWidth="1"/>
    <col min="15877" max="15877" width="8.33203125" style="11" customWidth="1"/>
    <col min="15878" max="15878" width="8.5546875" style="11" customWidth="1"/>
    <col min="15879" max="15882" width="8.77734375" style="11" customWidth="1"/>
    <col min="15883" max="15883" width="3.6640625" style="11" customWidth="1"/>
    <col min="15884" max="15956" width="9.109375" style="11" bestFit="1" customWidth="1"/>
    <col min="15957" max="15957" width="11.33203125" style="11" bestFit="1" customWidth="1"/>
    <col min="15958" max="16130" width="11.5546875" style="11"/>
    <col min="16131" max="16131" width="11.88671875" style="11" customWidth="1"/>
    <col min="16132" max="16132" width="9" style="11" customWidth="1"/>
    <col min="16133" max="16133" width="8.33203125" style="11" customWidth="1"/>
    <col min="16134" max="16134" width="8.5546875" style="11" customWidth="1"/>
    <col min="16135" max="16138" width="8.77734375" style="11" customWidth="1"/>
    <col min="16139" max="16139" width="3.6640625" style="11" customWidth="1"/>
    <col min="16140" max="16212" width="9.109375" style="11" bestFit="1" customWidth="1"/>
    <col min="16213" max="16213" width="11.33203125" style="11" bestFit="1" customWidth="1"/>
    <col min="16214" max="16384" width="11.5546875" style="11"/>
  </cols>
  <sheetData>
    <row r="1" spans="2:14" x14ac:dyDescent="0.25">
      <c r="B1" s="15" t="s">
        <v>148</v>
      </c>
      <c r="N1" s="3" t="s">
        <v>34</v>
      </c>
    </row>
    <row r="3" spans="2:14" x14ac:dyDescent="0.25">
      <c r="J3" s="50"/>
      <c r="K3" s="50"/>
    </row>
    <row r="4" spans="2:14" ht="15" customHeight="1" x14ac:dyDescent="0.25">
      <c r="C4" s="68" t="s">
        <v>50</v>
      </c>
      <c r="D4" s="71" t="s">
        <v>45</v>
      </c>
      <c r="E4" s="72" t="s">
        <v>46</v>
      </c>
      <c r="F4" s="72" t="s">
        <v>47</v>
      </c>
      <c r="G4" s="72" t="s">
        <v>48</v>
      </c>
      <c r="H4" s="73" t="s">
        <v>49</v>
      </c>
      <c r="I4" s="69" t="s">
        <v>39</v>
      </c>
    </row>
    <row r="5" spans="2:14" ht="15" customHeight="1" x14ac:dyDescent="0.25">
      <c r="B5" s="318" t="s">
        <v>51</v>
      </c>
      <c r="C5" s="269">
        <v>2015</v>
      </c>
      <c r="D5" s="22">
        <v>310</v>
      </c>
      <c r="E5" s="70">
        <v>1085</v>
      </c>
      <c r="F5" s="70">
        <v>2134</v>
      </c>
      <c r="G5" s="70">
        <v>2589</v>
      </c>
      <c r="H5" s="24">
        <v>820</v>
      </c>
      <c r="I5" s="77">
        <v>6938</v>
      </c>
    </row>
    <row r="6" spans="2:14" ht="15" customHeight="1" x14ac:dyDescent="0.25">
      <c r="B6" s="319"/>
      <c r="C6" s="252" t="s">
        <v>129</v>
      </c>
      <c r="D6" s="28">
        <v>1866</v>
      </c>
      <c r="E6" s="29">
        <v>6614</v>
      </c>
      <c r="F6" s="29">
        <v>14326</v>
      </c>
      <c r="G6" s="29">
        <v>16889</v>
      </c>
      <c r="H6" s="30">
        <v>5925</v>
      </c>
      <c r="I6" s="78">
        <v>45620</v>
      </c>
    </row>
    <row r="7" spans="2:14" ht="15" customHeight="1" x14ac:dyDescent="0.25">
      <c r="B7" s="318" t="s">
        <v>52</v>
      </c>
      <c r="C7" s="270">
        <v>2015</v>
      </c>
      <c r="D7" s="74">
        <v>4.4681464398962234</v>
      </c>
      <c r="E7" s="67">
        <v>15.638512539636784</v>
      </c>
      <c r="F7" s="67">
        <v>30.7581435572211</v>
      </c>
      <c r="G7" s="67">
        <v>37.316229460939752</v>
      </c>
      <c r="H7" s="75">
        <v>11.818968002306141</v>
      </c>
      <c r="I7" s="79">
        <v>100</v>
      </c>
    </row>
    <row r="8" spans="2:14" ht="15" customHeight="1" x14ac:dyDescent="0.25">
      <c r="B8" s="319"/>
      <c r="C8" s="271" t="s">
        <v>129</v>
      </c>
      <c r="D8" s="38">
        <v>4.0903112669881629</v>
      </c>
      <c r="E8" s="31">
        <v>14.498027181060937</v>
      </c>
      <c r="F8" s="31">
        <v>31.402893467777293</v>
      </c>
      <c r="G8" s="31">
        <v>37.021043402016659</v>
      </c>
      <c r="H8" s="76">
        <v>12.987724682156948</v>
      </c>
      <c r="I8" s="80">
        <v>100</v>
      </c>
    </row>
    <row r="9" spans="2:14" x14ac:dyDescent="0.25">
      <c r="B9" s="52" t="s">
        <v>65</v>
      </c>
    </row>
    <row r="10" spans="2:14" ht="19.8" customHeight="1" x14ac:dyDescent="0.25">
      <c r="B10" s="314" t="s">
        <v>130</v>
      </c>
      <c r="C10" s="314"/>
      <c r="D10" s="314"/>
      <c r="E10" s="314"/>
      <c r="F10" s="314"/>
      <c r="G10" s="314"/>
      <c r="H10" s="314"/>
      <c r="I10" s="314"/>
    </row>
  </sheetData>
  <mergeCells count="3">
    <mergeCell ref="B5:B6"/>
    <mergeCell ref="B7:B8"/>
    <mergeCell ref="B10:I10"/>
  </mergeCells>
  <hyperlinks>
    <hyperlink ref="N1" location="Sommaire!A1" display="retour sommai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Sommaire</vt:lpstr>
      <vt:lpstr>Figure 1</vt:lpstr>
      <vt:lpstr>Figure 2</vt:lpstr>
      <vt:lpstr>Figure 3</vt:lpstr>
      <vt:lpstr>Figure 4</vt:lpstr>
      <vt:lpstr>Figure 5</vt:lpstr>
      <vt:lpstr>Tabcomp1</vt:lpstr>
      <vt:lpstr>Tabcomp2</vt:lpstr>
      <vt:lpstr>Tabcomp3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GRANGÉ Claire - DEAL Réunion/SCED/UES</dc:creator>
  <cp:lastModifiedBy>GRANGÉ Claire - DEAL Réunion/SCETE/UES</cp:lastModifiedBy>
  <cp:lastPrinted>2017-03-29T12:05:25Z</cp:lastPrinted>
  <dcterms:created xsi:type="dcterms:W3CDTF">2016-01-20T05:26:18Z</dcterms:created>
  <dcterms:modified xsi:type="dcterms:W3CDTF">2017-04-26T10:57:04Z</dcterms:modified>
</cp:coreProperties>
</file>